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'Hoja1'!$A$1:$K$42</definedName>
  </definedNames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<sst xmlns="http://schemas.openxmlformats.org/spreadsheetml/2006/main" count="35" uniqueCount="34">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</sst>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22">
      <selection activeCell="G38" sqref="G3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14565546.92</v>
      </c>
      <c r="F16" s="23">
        <f>SUM(F18:F24)</f>
        <v>149497867.07</v>
      </c>
      <c r="G16" s="23">
        <f>SUM(G18:G24)</f>
        <v>144291982.23</v>
      </c>
      <c r="H16" s="23">
        <f>SUM(H18:H24)</f>
        <v>19771431.76000002</v>
      </c>
      <c r="I16" s="23">
        <f>SUM(I18:I24)</f>
        <v>5205884.840000019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14535426.6</v>
      </c>
      <c r="F18" s="28">
        <v>124146657.48</v>
      </c>
      <c r="G18" s="28">
        <v>118972672.21</v>
      </c>
      <c r="H18" s="29">
        <f>E18+F18-G18</f>
        <v>19709411.87000002</v>
      </c>
      <c r="I18" s="29">
        <f>H18-E18</f>
        <v>5173985.27000002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11728.32</v>
      </c>
      <c r="F19" s="28">
        <v>25348936.59</v>
      </c>
      <c r="G19" s="28">
        <v>25308619.46</v>
      </c>
      <c r="H19" s="29">
        <f aca="true" t="shared" si="0" ref="H19:H24">E19+F19-G19</f>
        <v>52045.449999999255</v>
      </c>
      <c r="I19" s="29">
        <f aca="true" t="shared" si="1" ref="I19:I24">H19-E19</f>
        <v>40317.129999999255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18392</v>
      </c>
      <c r="F20" s="28">
        <v>2273</v>
      </c>
      <c r="G20" s="28">
        <v>10690.56</v>
      </c>
      <c r="H20" s="29">
        <f t="shared" si="0"/>
        <v>9974.44</v>
      </c>
      <c r="I20" s="29">
        <f t="shared" si="1"/>
        <v>-8417.56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6643576.28</v>
      </c>
      <c r="F26" s="23">
        <f>SUM(F28:F36)</f>
        <v>21875.01</v>
      </c>
      <c r="G26" s="23">
        <f>SUM(G28:G36)</f>
        <v>0</v>
      </c>
      <c r="H26" s="23">
        <f>SUM(H28:H36)</f>
        <v>6665451.29</v>
      </c>
      <c r="I26" s="23">
        <f>SUM(I28:I36)</f>
        <v>21875.01000000001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2300000</v>
      </c>
      <c r="F30" s="28">
        <v>0</v>
      </c>
      <c r="G30" s="28">
        <v>0</v>
      </c>
      <c r="H30" s="29">
        <f t="shared" si="2"/>
        <v>2300000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2076535.28</v>
      </c>
      <c r="F31" s="28">
        <v>21875.01</v>
      </c>
      <c r="G31" s="28">
        <v>0</v>
      </c>
      <c r="H31" s="29">
        <f t="shared" si="2"/>
        <v>2098410.29</v>
      </c>
      <c r="I31" s="29">
        <f t="shared" si="3"/>
        <v>21875.01000000001</v>
      </c>
      <c r="J31" s="27"/>
    </row>
    <row r="32" spans="2:10" ht="15">
      <c r="B32" s="25"/>
      <c r="C32" s="59" t="s">
        <v>25</v>
      </c>
      <c r="D32" s="59"/>
      <c r="E32" s="28">
        <v>2409900</v>
      </c>
      <c r="F32" s="28">
        <v>0</v>
      </c>
      <c r="G32" s="28">
        <v>0</v>
      </c>
      <c r="H32" s="29">
        <f t="shared" si="2"/>
        <v>2409900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-142859</v>
      </c>
      <c r="F33" s="28">
        <v>0</v>
      </c>
      <c r="G33" s="28">
        <v>0</v>
      </c>
      <c r="H33" s="29">
        <f t="shared" si="2"/>
        <v>-142859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21209123.2</v>
      </c>
      <c r="F38" s="23">
        <f>F16+F26</f>
        <v>149519742.07999998</v>
      </c>
      <c r="G38" s="23">
        <f>G16+G26</f>
        <v>144291982.23</v>
      </c>
      <c r="H38" s="23">
        <f>H16+H26</f>
        <v>26436883.05000002</v>
      </c>
      <c r="I38" s="23">
        <f>I16+I26</f>
        <v>5227759.850000019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2021-09-21T22:24:57Z</cp:lastPrinted>
  <dcterms:created xsi:type="dcterms:W3CDTF">2014-09-29T18:59:31Z</dcterms:created>
  <dcterms:modified xsi:type="dcterms:W3CDTF">2021-09-21T22:25:05Z</dcterms:modified>
  <cp:category/>
  <cp:version/>
  <cp:contentType/>
  <cp:contentStatus/>
</cp:coreProperties>
</file>