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P-4" sheetId="3" r:id="rId1"/>
  </sheets>
  <definedNames>
    <definedName name="_xlnm.Print_Area" localSheetId="0">'IP-4'!$A$1:$I$93</definedName>
    <definedName name="_xlnm.Print_Titles" localSheetId="0">'IP-4'!$3:$9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<sst xmlns="http://schemas.openxmlformats.org/spreadsheetml/2006/main" count="88" uniqueCount="88">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</sst>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_-* #,##0_-;\-* #,##0_-;_-* &quot;-&quot;??_-;_-@_-"/>
    <numFmt numFmtId="166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vertical="center" wrapText="1"/>
      <protection/>
    </xf>
    <xf numFmtId="0" fontId="7" fillId="0" borderId="2" xfId="21" applyFont="1" applyBorder="1" applyAlignment="1">
      <alignment horizontal="justify" vertical="center" wrapText="1"/>
      <protection/>
    </xf>
    <xf numFmtId="0" fontId="7" fillId="0" borderId="3" xfId="21" applyFont="1" applyBorder="1" applyAlignment="1">
      <alignment horizontal="justify" vertical="center" wrapText="1"/>
      <protection/>
    </xf>
    <xf numFmtId="0" fontId="3" fillId="0" borderId="4" xfId="21" applyFont="1" applyBorder="1" applyAlignment="1">
      <alignment vertical="center" wrapText="1"/>
      <protection/>
    </xf>
    <xf numFmtId="0" fontId="0" fillId="0" borderId="0" xfId="0" applyBorder="1"/>
    <xf numFmtId="0" fontId="3" fillId="0" borderId="5" xfId="21" applyFont="1" applyBorder="1" applyAlignment="1">
      <alignment vertical="center" wrapText="1"/>
      <protection/>
    </xf>
    <xf numFmtId="0" fontId="0" fillId="0" borderId="1" xfId="0" applyBorder="1"/>
    <xf numFmtId="0" fontId="0" fillId="0" borderId="4" xfId="0" applyBorder="1"/>
    <xf numFmtId="0" fontId="3" fillId="0" borderId="6" xfId="2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3" fillId="0" borderId="7" xfId="21" applyFont="1" applyBorder="1" applyAlignment="1">
      <alignment horizontal="center" vertical="center" wrapText="1"/>
      <protection/>
    </xf>
    <xf numFmtId="0" fontId="3" fillId="0" borderId="8" xfId="21" applyFont="1" applyBorder="1" applyAlignment="1">
      <alignment vertical="center" wrapText="1"/>
      <protection/>
    </xf>
    <xf numFmtId="37" fontId="2" fillId="2" borderId="9" xfId="20" applyNumberFormat="1" applyFont="1" applyFill="1" applyBorder="1" applyAlignment="1" applyProtection="1">
      <alignment horizontal="center" vertical="center"/>
      <protection/>
    </xf>
    <xf numFmtId="37" fontId="2" fillId="2" borderId="9" xfId="20" applyNumberFormat="1" applyFont="1" applyFill="1" applyBorder="1" applyAlignment="1" applyProtection="1">
      <alignment horizontal="center"/>
      <protection/>
    </xf>
    <xf numFmtId="37" fontId="2" fillId="2" borderId="9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31">
      <alignment/>
      <protection/>
    </xf>
    <xf numFmtId="0" fontId="12" fillId="0" borderId="0" xfId="26" applyFont="1" applyFill="1" applyBorder="1" applyAlignment="1" applyProtection="1">
      <alignment/>
      <protection locked="0"/>
    </xf>
    <xf numFmtId="44" fontId="12" fillId="0" borderId="0" xfId="34" applyNumberFormat="1" applyFont="1" applyFill="1" applyBorder="1" applyAlignment="1" applyProtection="1">
      <alignment/>
      <protection locked="0"/>
    </xf>
    <xf numFmtId="0" fontId="12" fillId="0" borderId="0" xfId="26" applyFont="1" applyFill="1" applyBorder="1" applyAlignment="1" applyProtection="1">
      <alignment horizontal="center"/>
      <protection locked="0"/>
    </xf>
    <xf numFmtId="1" fontId="12" fillId="0" borderId="0" xfId="26" applyNumberFormat="1" applyFont="1" applyFill="1" applyBorder="1" applyAlignment="1" applyProtection="1">
      <alignment horizontal="center"/>
      <protection locked="0"/>
    </xf>
    <xf numFmtId="164" fontId="12" fillId="0" borderId="0" xfId="26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7" fillId="0" borderId="0" xfId="21" applyFont="1" applyBorder="1" applyAlignment="1">
      <alignment horizontal="justify" vertical="center" wrapText="1"/>
      <protection/>
    </xf>
    <xf numFmtId="1" fontId="5" fillId="3" borderId="0" xfId="22" applyNumberFormat="1" applyFont="1" applyFill="1" applyBorder="1" applyAlignment="1">
      <alignment horizontal="right"/>
    </xf>
    <xf numFmtId="166" fontId="6" fillId="4" borderId="10" xfId="22" applyNumberFormat="1" applyFont="1" applyFill="1" applyBorder="1" applyAlignment="1">
      <alignment horizontal="right"/>
    </xf>
    <xf numFmtId="166" fontId="5" fillId="4" borderId="10" xfId="22" applyNumberFormat="1" applyFont="1" applyFill="1" applyBorder="1" applyAlignment="1" applyProtection="1">
      <alignment horizontal="right"/>
      <protection locked="0"/>
    </xf>
    <xf numFmtId="166" fontId="5" fillId="4" borderId="11" xfId="22" applyNumberFormat="1" applyFont="1" applyFill="1" applyBorder="1" applyAlignment="1" applyProtection="1">
      <alignment horizontal="right"/>
      <protection locked="0"/>
    </xf>
    <xf numFmtId="165" fontId="6" fillId="3" borderId="11" xfId="40" applyNumberFormat="1" applyFont="1" applyFill="1" applyBorder="1" applyAlignment="1">
      <alignment horizontal="right"/>
    </xf>
    <xf numFmtId="166" fontId="2" fillId="4" borderId="10" xfId="22" applyNumberFormat="1" applyFont="1" applyFill="1" applyBorder="1" applyAlignment="1">
      <alignment horizontal="right"/>
    </xf>
    <xf numFmtId="166" fontId="9" fillId="4" borderId="10" xfId="22" applyNumberFormat="1" applyFont="1" applyFill="1" applyBorder="1" applyAlignment="1" applyProtection="1">
      <alignment horizontal="right"/>
      <protection locked="0"/>
    </xf>
    <xf numFmtId="166" fontId="9" fillId="4" borderId="10" xfId="22" applyNumberFormat="1" applyFont="1" applyFill="1" applyBorder="1" applyAlignment="1">
      <alignment horizontal="right"/>
    </xf>
    <xf numFmtId="166" fontId="9" fillId="4" borderId="11" xfId="22" applyNumberFormat="1" applyFont="1" applyFill="1" applyBorder="1" applyAlignment="1" applyProtection="1">
      <alignment horizontal="right"/>
      <protection locked="0"/>
    </xf>
    <xf numFmtId="166" fontId="9" fillId="4" borderId="11" xfId="22" applyNumberFormat="1" applyFont="1" applyFill="1" applyBorder="1" applyAlignment="1">
      <alignment horizontal="right"/>
    </xf>
    <xf numFmtId="37" fontId="2" fillId="2" borderId="12" xfId="20" applyNumberFormat="1" applyFont="1" applyFill="1" applyBorder="1" applyAlignment="1" applyProtection="1">
      <alignment horizontal="center"/>
      <protection/>
    </xf>
    <xf numFmtId="37" fontId="2" fillId="2" borderId="13" xfId="20" applyNumberFormat="1" applyFont="1" applyFill="1" applyBorder="1" applyAlignment="1" applyProtection="1">
      <alignment horizontal="center"/>
      <protection/>
    </xf>
    <xf numFmtId="37" fontId="2" fillId="2" borderId="14" xfId="20" applyNumberFormat="1" applyFont="1" applyFill="1" applyBorder="1" applyAlignment="1" applyProtection="1">
      <alignment horizontal="center"/>
      <protection/>
    </xf>
    <xf numFmtId="37" fontId="2" fillId="2" borderId="1" xfId="20" applyNumberFormat="1" applyFont="1" applyFill="1" applyBorder="1" applyAlignment="1" applyProtection="1">
      <alignment horizontal="center"/>
      <protection/>
    </xf>
    <xf numFmtId="37" fontId="2" fillId="2" borderId="0" xfId="20" applyNumberFormat="1" applyFont="1" applyFill="1" applyBorder="1" applyAlignment="1" applyProtection="1">
      <alignment horizontal="center"/>
      <protection/>
    </xf>
    <xf numFmtId="37" fontId="2" fillId="2" borderId="4" xfId="20" applyNumberFormat="1" applyFont="1" applyFill="1" applyBorder="1" applyAlignment="1" applyProtection="1">
      <alignment horizontal="center"/>
      <protection/>
    </xf>
    <xf numFmtId="37" fontId="2" fillId="2" borderId="15" xfId="20" applyNumberFormat="1" applyFont="1" applyFill="1" applyBorder="1" applyAlignment="1" applyProtection="1">
      <alignment horizontal="center"/>
      <protection/>
    </xf>
    <xf numFmtId="37" fontId="2" fillId="2" borderId="16" xfId="20" applyNumberFormat="1" applyFont="1" applyFill="1" applyBorder="1" applyAlignment="1" applyProtection="1">
      <alignment horizontal="center"/>
      <protection/>
    </xf>
    <xf numFmtId="37" fontId="2" fillId="2" borderId="17" xfId="20" applyNumberFormat="1" applyFont="1" applyFill="1" applyBorder="1" applyAlignment="1" applyProtection="1">
      <alignment horizontal="center"/>
      <protection/>
    </xf>
    <xf numFmtId="37" fontId="2" fillId="2" borderId="12" xfId="20" applyNumberFormat="1" applyFont="1" applyFill="1" applyBorder="1" applyAlignment="1" applyProtection="1">
      <alignment horizontal="center" vertical="center" wrapText="1"/>
      <protection/>
    </xf>
    <xf numFmtId="37" fontId="2" fillId="2" borderId="14" xfId="20" applyNumberFormat="1" applyFont="1" applyFill="1" applyBorder="1" applyAlignment="1" applyProtection="1">
      <alignment horizontal="center" vertical="center"/>
      <protection/>
    </xf>
    <xf numFmtId="37" fontId="2" fillId="2" borderId="1" xfId="20" applyNumberFormat="1" applyFont="1" applyFill="1" applyBorder="1" applyAlignment="1" applyProtection="1">
      <alignment horizontal="center" vertical="center"/>
      <protection/>
    </xf>
    <xf numFmtId="37" fontId="2" fillId="2" borderId="4" xfId="20" applyNumberFormat="1" applyFont="1" applyFill="1" applyBorder="1" applyAlignment="1" applyProtection="1">
      <alignment horizontal="center" vertical="center"/>
      <protection/>
    </xf>
    <xf numFmtId="37" fontId="2" fillId="2" borderId="15" xfId="20" applyNumberFormat="1" applyFont="1" applyFill="1" applyBorder="1" applyAlignment="1" applyProtection="1">
      <alignment horizontal="center" vertical="center"/>
      <protection/>
    </xf>
    <xf numFmtId="37" fontId="2" fillId="2" borderId="17" xfId="20" applyNumberFormat="1" applyFont="1" applyFill="1" applyBorder="1" applyAlignment="1" applyProtection="1">
      <alignment horizontal="center" vertical="center"/>
      <protection/>
    </xf>
    <xf numFmtId="37" fontId="2" fillId="2" borderId="2" xfId="20" applyNumberFormat="1" applyFont="1" applyFill="1" applyBorder="1" applyAlignment="1" applyProtection="1">
      <alignment horizontal="center"/>
      <protection/>
    </xf>
    <xf numFmtId="37" fontId="2" fillId="2" borderId="18" xfId="20" applyNumberFormat="1" applyFont="1" applyFill="1" applyBorder="1" applyAlignment="1" applyProtection="1">
      <alignment horizontal="center"/>
      <protection/>
    </xf>
    <xf numFmtId="37" fontId="2" fillId="2" borderId="3" xfId="20" applyNumberFormat="1" applyFont="1" applyFill="1" applyBorder="1" applyAlignment="1" applyProtection="1">
      <alignment horizontal="center"/>
      <protection/>
    </xf>
    <xf numFmtId="37" fontId="2" fillId="2" borderId="9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1" applyFont="1" applyBorder="1" applyAlignment="1">
      <alignment horizontal="left" vertical="center" wrapText="1"/>
      <protection/>
    </xf>
    <xf numFmtId="0" fontId="8" fillId="0" borderId="0" xfId="21" applyFont="1" applyBorder="1" applyAlignment="1">
      <alignment horizontal="left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2</xdr:row>
      <xdr:rowOff>38100</xdr:rowOff>
    </xdr:from>
    <xdr:to>
      <xdr:col>2</xdr:col>
      <xdr:colOff>1743075</xdr:colOff>
      <xdr:row>5</xdr:row>
      <xdr:rowOff>0</xdr:rowOff>
    </xdr:to>
    <xdr:pic>
      <xdr:nvPicPr>
        <xdr:cNvPr id="7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5925" y="419100"/>
          <a:ext cx="647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85</xdr:row>
      <xdr:rowOff>180975</xdr:rowOff>
    </xdr:from>
    <xdr:to>
      <xdr:col>7</xdr:col>
      <xdr:colOff>466725</xdr:colOff>
      <xdr:row>92</xdr:row>
      <xdr:rowOff>85725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5124450" y="19211925"/>
          <a:ext cx="1943100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2</xdr:col>
      <xdr:colOff>2009775</xdr:colOff>
      <xdr:row>86</xdr:row>
      <xdr:rowOff>0</xdr:rowOff>
    </xdr:from>
    <xdr:to>
      <xdr:col>4</xdr:col>
      <xdr:colOff>723900</xdr:colOff>
      <xdr:row>92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600325" y="19221450"/>
          <a:ext cx="2190750" cy="1181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1</xdr:col>
      <xdr:colOff>47625</xdr:colOff>
      <xdr:row>85</xdr:row>
      <xdr:rowOff>171450</xdr:rowOff>
    </xdr:from>
    <xdr:to>
      <xdr:col>2</xdr:col>
      <xdr:colOff>1628775</xdr:colOff>
      <xdr:row>92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76225" y="19202400"/>
          <a:ext cx="1943100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581025</xdr:colOff>
      <xdr:row>86</xdr:row>
      <xdr:rowOff>9525</xdr:rowOff>
    </xdr:from>
    <xdr:to>
      <xdr:col>9</xdr:col>
      <xdr:colOff>19050</xdr:colOff>
      <xdr:row>93</xdr:row>
      <xdr:rowOff>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7181850" y="19230975"/>
          <a:ext cx="134302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3"/>
  <sheetViews>
    <sheetView showGridLines="0" tabSelected="1" workbookViewId="0" topLeftCell="A1">
      <selection activeCell="C67" sqref="C67"/>
    </sheetView>
  </sheetViews>
  <sheetFormatPr defaultColWidth="11.421875" defaultRowHeight="15"/>
  <cols>
    <col min="1" max="1" width="3.421875" style="0" customWidth="1"/>
    <col min="2" max="2" width="5.421875" style="0" customWidth="1"/>
    <col min="3" max="3" width="37.140625" style="0" customWidth="1"/>
    <col min="4" max="4" width="15.00390625" style="0" customWidth="1"/>
    <col min="5" max="5" width="14.421875" style="0" customWidth="1"/>
    <col min="6" max="6" width="12.00390625" style="0" customWidth="1"/>
    <col min="7" max="7" width="11.57421875" style="0" customWidth="1"/>
    <col min="8" max="8" width="11.7109375" style="0" customWidth="1"/>
    <col min="9" max="9" width="16.8515625" style="0" customWidth="1"/>
  </cols>
  <sheetData>
    <row r="2" ht="15">
      <c r="I2" s="11" t="s">
        <v>85</v>
      </c>
    </row>
    <row r="3" spans="2:9" ht="15">
      <c r="B3" s="36" t="s">
        <v>86</v>
      </c>
      <c r="C3" s="37"/>
      <c r="D3" s="37"/>
      <c r="E3" s="37"/>
      <c r="F3" s="37"/>
      <c r="G3" s="37"/>
      <c r="H3" s="37"/>
      <c r="I3" s="38"/>
    </row>
    <row r="4" spans="2:9" ht="15">
      <c r="B4" s="39" t="s">
        <v>2</v>
      </c>
      <c r="C4" s="40"/>
      <c r="D4" s="40"/>
      <c r="E4" s="40"/>
      <c r="F4" s="40"/>
      <c r="G4" s="40"/>
      <c r="H4" s="40"/>
      <c r="I4" s="41"/>
    </row>
    <row r="5" spans="2:9" ht="15">
      <c r="B5" s="39" t="s">
        <v>3</v>
      </c>
      <c r="C5" s="40"/>
      <c r="D5" s="40"/>
      <c r="E5" s="40"/>
      <c r="F5" s="40"/>
      <c r="G5" s="40"/>
      <c r="H5" s="40"/>
      <c r="I5" s="41"/>
    </row>
    <row r="6" spans="2:9" ht="15">
      <c r="B6" s="42" t="s">
        <v>87</v>
      </c>
      <c r="C6" s="43"/>
      <c r="D6" s="43"/>
      <c r="E6" s="43"/>
      <c r="F6" s="43"/>
      <c r="G6" s="43"/>
      <c r="H6" s="43"/>
      <c r="I6" s="44"/>
    </row>
    <row r="7" spans="2:9" ht="15">
      <c r="B7" s="45" t="s">
        <v>4</v>
      </c>
      <c r="C7" s="46"/>
      <c r="D7" s="51" t="s">
        <v>5</v>
      </c>
      <c r="E7" s="52"/>
      <c r="F7" s="52"/>
      <c r="G7" s="52"/>
      <c r="H7" s="53"/>
      <c r="I7" s="54" t="s">
        <v>6</v>
      </c>
    </row>
    <row r="8" spans="2:9" ht="24">
      <c r="B8" s="47"/>
      <c r="C8" s="48"/>
      <c r="D8" s="14" t="s">
        <v>7</v>
      </c>
      <c r="E8" s="16" t="s">
        <v>8</v>
      </c>
      <c r="F8" s="14" t="s">
        <v>0</v>
      </c>
      <c r="G8" s="14" t="s">
        <v>1</v>
      </c>
      <c r="H8" s="14" t="s">
        <v>9</v>
      </c>
      <c r="I8" s="54"/>
    </row>
    <row r="9" spans="2:9" ht="15">
      <c r="B9" s="49"/>
      <c r="C9" s="50"/>
      <c r="D9" s="15">
        <v>1</v>
      </c>
      <c r="E9" s="15">
        <v>2</v>
      </c>
      <c r="F9" s="15" t="s">
        <v>10</v>
      </c>
      <c r="G9" s="15">
        <v>4</v>
      </c>
      <c r="H9" s="15">
        <v>5</v>
      </c>
      <c r="I9" s="15" t="s">
        <v>11</v>
      </c>
    </row>
    <row r="10" spans="2:9" ht="13.5" customHeight="1">
      <c r="B10" s="55" t="s">
        <v>12</v>
      </c>
      <c r="C10" s="56"/>
      <c r="D10" s="27">
        <f>SUM(D11:D17)</f>
        <v>83283764.69999999</v>
      </c>
      <c r="E10" s="31">
        <f aca="true" t="shared" si="0" ref="E10:I10">SUM(E11:E17)</f>
        <v>150366.93000000005</v>
      </c>
      <c r="F10" s="31">
        <f t="shared" si="0"/>
        <v>83434131.62999998</v>
      </c>
      <c r="G10" s="31">
        <f t="shared" si="0"/>
        <v>79261923.16</v>
      </c>
      <c r="H10" s="31">
        <f t="shared" si="0"/>
        <v>79261923.16</v>
      </c>
      <c r="I10" s="31">
        <f t="shared" si="0"/>
        <v>4172208.469999997</v>
      </c>
    </row>
    <row r="11" spans="2:9" ht="25.5" customHeight="1">
      <c r="B11" s="1"/>
      <c r="C11" s="2" t="s">
        <v>13</v>
      </c>
      <c r="D11" s="28">
        <v>17217411.91</v>
      </c>
      <c r="E11" s="32">
        <v>649004.78</v>
      </c>
      <c r="F11" s="33">
        <f aca="true" t="shared" si="1" ref="F11:F17">D11+E11</f>
        <v>17866416.69</v>
      </c>
      <c r="G11" s="32">
        <v>17217340.37</v>
      </c>
      <c r="H11" s="32">
        <v>17217340.37</v>
      </c>
      <c r="I11" s="33">
        <f aca="true" t="shared" si="2" ref="I11:I17">F11-G11</f>
        <v>649076.3200000003</v>
      </c>
    </row>
    <row r="12" spans="2:9" ht="25.5" customHeight="1">
      <c r="B12" s="1"/>
      <c r="C12" s="2" t="s">
        <v>14</v>
      </c>
      <c r="D12" s="28">
        <v>0</v>
      </c>
      <c r="E12" s="32">
        <v>0</v>
      </c>
      <c r="F12" s="33">
        <f t="shared" si="1"/>
        <v>0</v>
      </c>
      <c r="G12" s="32">
        <v>0</v>
      </c>
      <c r="H12" s="32">
        <v>0</v>
      </c>
      <c r="I12" s="33">
        <f t="shared" si="2"/>
        <v>0</v>
      </c>
    </row>
    <row r="13" spans="2:9" ht="16.5" customHeight="1">
      <c r="B13" s="1"/>
      <c r="C13" s="2" t="s">
        <v>15</v>
      </c>
      <c r="D13" s="28">
        <v>35891928.3</v>
      </c>
      <c r="E13" s="32">
        <v>-1469368.5</v>
      </c>
      <c r="F13" s="33">
        <f t="shared" si="1"/>
        <v>34422559.8</v>
      </c>
      <c r="G13" s="32">
        <v>33635878.18</v>
      </c>
      <c r="H13" s="32">
        <v>33635878.18</v>
      </c>
      <c r="I13" s="33">
        <f t="shared" si="2"/>
        <v>786681.6199999973</v>
      </c>
    </row>
    <row r="14" spans="2:9" ht="12.75" customHeight="1">
      <c r="B14" s="1"/>
      <c r="C14" s="2" t="s">
        <v>16</v>
      </c>
      <c r="D14" s="28">
        <v>5566524.84</v>
      </c>
      <c r="E14" s="32">
        <v>-224430.01</v>
      </c>
      <c r="F14" s="33">
        <f t="shared" si="1"/>
        <v>5342094.83</v>
      </c>
      <c r="G14" s="32">
        <v>4954522.45</v>
      </c>
      <c r="H14" s="32">
        <v>4954522.45</v>
      </c>
      <c r="I14" s="33">
        <f t="shared" si="2"/>
        <v>387572.3799999999</v>
      </c>
    </row>
    <row r="15" spans="2:9" ht="13.5" customHeight="1">
      <c r="B15" s="1"/>
      <c r="C15" s="2" t="s">
        <v>17</v>
      </c>
      <c r="D15" s="28">
        <v>22637122.55</v>
      </c>
      <c r="E15" s="32">
        <v>1712336.72</v>
      </c>
      <c r="F15" s="33">
        <f t="shared" si="1"/>
        <v>24349459.27</v>
      </c>
      <c r="G15" s="32">
        <v>22322551.91</v>
      </c>
      <c r="H15" s="32">
        <v>22322551.91</v>
      </c>
      <c r="I15" s="33">
        <f t="shared" si="2"/>
        <v>2026907.3599999994</v>
      </c>
    </row>
    <row r="16" spans="2:9" ht="15">
      <c r="B16" s="1"/>
      <c r="C16" s="2" t="s">
        <v>18</v>
      </c>
      <c r="D16" s="28">
        <v>649004.78</v>
      </c>
      <c r="E16" s="32">
        <v>-556410.07</v>
      </c>
      <c r="F16" s="33">
        <f t="shared" si="1"/>
        <v>92594.71000000008</v>
      </c>
      <c r="G16" s="32">
        <v>0</v>
      </c>
      <c r="H16" s="32">
        <v>0</v>
      </c>
      <c r="I16" s="33">
        <f t="shared" si="2"/>
        <v>92594.71000000008</v>
      </c>
    </row>
    <row r="17" spans="2:9" ht="13.5" customHeight="1">
      <c r="B17" s="1"/>
      <c r="C17" s="2" t="s">
        <v>19</v>
      </c>
      <c r="D17" s="28">
        <v>1321772.32</v>
      </c>
      <c r="E17" s="32">
        <v>39234.01</v>
      </c>
      <c r="F17" s="33">
        <f t="shared" si="1"/>
        <v>1361006.33</v>
      </c>
      <c r="G17" s="32">
        <v>1131630.25</v>
      </c>
      <c r="H17" s="32">
        <v>1131630.25</v>
      </c>
      <c r="I17" s="33">
        <f t="shared" si="2"/>
        <v>229376.08000000007</v>
      </c>
    </row>
    <row r="18" spans="2:9" ht="15">
      <c r="B18" s="55" t="s">
        <v>20</v>
      </c>
      <c r="C18" s="56"/>
      <c r="D18" s="27">
        <f>SUM(D19:D27)</f>
        <v>5891661.88</v>
      </c>
      <c r="E18" s="31">
        <f aca="true" t="shared" si="3" ref="E18:I18">SUM(E19:E27)</f>
        <v>-3122603.7800000007</v>
      </c>
      <c r="F18" s="31">
        <f>SUM(F19:F27)</f>
        <v>2769058.1</v>
      </c>
      <c r="G18" s="31">
        <f t="shared" si="3"/>
        <v>1199107.31</v>
      </c>
      <c r="H18" s="31">
        <f t="shared" si="3"/>
        <v>1199107.31</v>
      </c>
      <c r="I18" s="31">
        <f t="shared" si="3"/>
        <v>1569950.7899999998</v>
      </c>
    </row>
    <row r="19" spans="2:9" ht="25.5" customHeight="1">
      <c r="B19" s="1"/>
      <c r="C19" s="2" t="s">
        <v>21</v>
      </c>
      <c r="D19" s="28">
        <v>4840915.32</v>
      </c>
      <c r="E19" s="32">
        <v>-3304793.12</v>
      </c>
      <c r="F19" s="33">
        <f aca="true" t="shared" si="4" ref="F19:F27">D19+E19</f>
        <v>1536122.2000000002</v>
      </c>
      <c r="G19" s="32">
        <v>301385.8</v>
      </c>
      <c r="H19" s="32">
        <v>301385.8</v>
      </c>
      <c r="I19" s="33">
        <f aca="true" t="shared" si="5" ref="I19:I27">F19-G19</f>
        <v>1234736.4000000001</v>
      </c>
    </row>
    <row r="20" spans="2:9" ht="16.5" customHeight="1">
      <c r="B20" s="1"/>
      <c r="C20" s="2" t="s">
        <v>22</v>
      </c>
      <c r="D20" s="28">
        <v>180000</v>
      </c>
      <c r="E20" s="32">
        <v>3371.9</v>
      </c>
      <c r="F20" s="33">
        <f t="shared" si="4"/>
        <v>183371.9</v>
      </c>
      <c r="G20" s="32">
        <v>72732.47</v>
      </c>
      <c r="H20" s="32">
        <v>72732.47</v>
      </c>
      <c r="I20" s="33">
        <f t="shared" si="5"/>
        <v>110639.43</v>
      </c>
    </row>
    <row r="21" spans="2:9" ht="30" customHeight="1">
      <c r="B21" s="1"/>
      <c r="C21" s="2" t="s">
        <v>23</v>
      </c>
      <c r="D21" s="28">
        <v>0</v>
      </c>
      <c r="E21" s="32">
        <v>0</v>
      </c>
      <c r="F21" s="33">
        <f t="shared" si="4"/>
        <v>0</v>
      </c>
      <c r="G21" s="32">
        <v>0</v>
      </c>
      <c r="H21" s="32">
        <v>0</v>
      </c>
      <c r="I21" s="33">
        <f t="shared" si="5"/>
        <v>0</v>
      </c>
    </row>
    <row r="22" spans="2:9" ht="28.5" customHeight="1">
      <c r="B22" s="1"/>
      <c r="C22" s="2" t="s">
        <v>24</v>
      </c>
      <c r="D22" s="28">
        <v>264900</v>
      </c>
      <c r="E22" s="32">
        <v>56280.96</v>
      </c>
      <c r="F22" s="33">
        <f t="shared" si="4"/>
        <v>321180.96</v>
      </c>
      <c r="G22" s="32">
        <v>269695.53</v>
      </c>
      <c r="H22" s="32">
        <v>269695.53</v>
      </c>
      <c r="I22" s="33">
        <f t="shared" si="5"/>
        <v>51485.42999999999</v>
      </c>
    </row>
    <row r="23" spans="2:9" ht="25.5" customHeight="1">
      <c r="B23" s="1"/>
      <c r="C23" s="2" t="s">
        <v>25</v>
      </c>
      <c r="D23" s="28">
        <v>0</v>
      </c>
      <c r="E23" s="32">
        <v>18253.76</v>
      </c>
      <c r="F23" s="33">
        <f t="shared" si="4"/>
        <v>18253.76</v>
      </c>
      <c r="G23" s="32">
        <v>18253.76</v>
      </c>
      <c r="H23" s="32">
        <v>18253.76</v>
      </c>
      <c r="I23" s="33">
        <f t="shared" si="5"/>
        <v>0</v>
      </c>
    </row>
    <row r="24" spans="2:9" ht="18" customHeight="1">
      <c r="B24" s="1"/>
      <c r="C24" s="2" t="s">
        <v>26</v>
      </c>
      <c r="D24" s="28">
        <v>226846.56</v>
      </c>
      <c r="E24" s="32">
        <v>3874.8</v>
      </c>
      <c r="F24" s="33">
        <f t="shared" si="4"/>
        <v>230721.36</v>
      </c>
      <c r="G24" s="32">
        <v>136508.23</v>
      </c>
      <c r="H24" s="32">
        <v>136508.23</v>
      </c>
      <c r="I24" s="33">
        <f t="shared" si="5"/>
        <v>94213.12999999998</v>
      </c>
    </row>
    <row r="25" spans="2:9" ht="23.25" customHeight="1">
      <c r="B25" s="1"/>
      <c r="C25" s="2" t="s">
        <v>27</v>
      </c>
      <c r="D25" s="28">
        <v>91000</v>
      </c>
      <c r="E25" s="32">
        <v>41322.5</v>
      </c>
      <c r="F25" s="33">
        <f t="shared" si="4"/>
        <v>132322.5</v>
      </c>
      <c r="G25" s="32">
        <v>132322.5</v>
      </c>
      <c r="H25" s="32">
        <v>132322.5</v>
      </c>
      <c r="I25" s="33">
        <f t="shared" si="5"/>
        <v>0</v>
      </c>
    </row>
    <row r="26" spans="2:9" ht="18" customHeight="1">
      <c r="B26" s="1"/>
      <c r="C26" s="2" t="s">
        <v>28</v>
      </c>
      <c r="D26" s="28">
        <v>12000</v>
      </c>
      <c r="E26" s="32">
        <v>0</v>
      </c>
      <c r="F26" s="33">
        <f t="shared" si="4"/>
        <v>12000</v>
      </c>
      <c r="G26" s="32">
        <v>0</v>
      </c>
      <c r="H26" s="32">
        <v>0</v>
      </c>
      <c r="I26" s="33">
        <f t="shared" si="5"/>
        <v>12000</v>
      </c>
    </row>
    <row r="27" spans="2:9" ht="24" customHeight="1">
      <c r="B27" s="1"/>
      <c r="C27" s="2" t="s">
        <v>29</v>
      </c>
      <c r="D27" s="28">
        <v>276000</v>
      </c>
      <c r="E27" s="32">
        <v>59085.42</v>
      </c>
      <c r="F27" s="33">
        <f t="shared" si="4"/>
        <v>335085.42</v>
      </c>
      <c r="G27" s="32">
        <v>268209.02</v>
      </c>
      <c r="H27" s="32">
        <v>268209.02</v>
      </c>
      <c r="I27" s="33">
        <f t="shared" si="5"/>
        <v>66876.39999999997</v>
      </c>
    </row>
    <row r="28" spans="2:9" ht="15">
      <c r="B28" s="55" t="s">
        <v>30</v>
      </c>
      <c r="C28" s="56"/>
      <c r="D28" s="27">
        <f>SUM(D29:D37)</f>
        <v>9371773.46</v>
      </c>
      <c r="E28" s="31">
        <f aca="true" t="shared" si="6" ref="E28:I28">SUM(E29:E37)</f>
        <v>-1580347.04</v>
      </c>
      <c r="F28" s="31">
        <f t="shared" si="6"/>
        <v>7791426.42</v>
      </c>
      <c r="G28" s="31">
        <f t="shared" si="6"/>
        <v>5183279.64</v>
      </c>
      <c r="H28" s="31">
        <f t="shared" si="6"/>
        <v>4644344.64</v>
      </c>
      <c r="I28" s="31">
        <f t="shared" si="6"/>
        <v>2608146.78</v>
      </c>
    </row>
    <row r="29" spans="2:9" ht="15.75" customHeight="1">
      <c r="B29" s="1"/>
      <c r="C29" s="2" t="s">
        <v>31</v>
      </c>
      <c r="D29" s="28">
        <v>1907639.64</v>
      </c>
      <c r="E29" s="32">
        <v>-507199.94</v>
      </c>
      <c r="F29" s="33">
        <f aca="true" t="shared" si="7" ref="F29:F37">D29+E29</f>
        <v>1400439.7</v>
      </c>
      <c r="G29" s="32">
        <v>291211.4</v>
      </c>
      <c r="H29" s="32">
        <v>291211.4</v>
      </c>
      <c r="I29" s="33">
        <f aca="true" t="shared" si="8" ref="I29:I37">F29-G29</f>
        <v>1109228.2999999998</v>
      </c>
    </row>
    <row r="30" spans="2:9" ht="15" customHeight="1">
      <c r="B30" s="1"/>
      <c r="C30" s="2" t="s">
        <v>32</v>
      </c>
      <c r="D30" s="28">
        <v>1035637.2</v>
      </c>
      <c r="E30" s="32">
        <v>6355.8</v>
      </c>
      <c r="F30" s="33">
        <f t="shared" si="7"/>
        <v>1041993</v>
      </c>
      <c r="G30" s="32">
        <v>983541.1</v>
      </c>
      <c r="H30" s="32">
        <v>983541.1</v>
      </c>
      <c r="I30" s="33">
        <f t="shared" si="8"/>
        <v>58451.90000000002</v>
      </c>
    </row>
    <row r="31" spans="2:9" ht="24" customHeight="1">
      <c r="B31" s="1"/>
      <c r="C31" s="2" t="s">
        <v>33</v>
      </c>
      <c r="D31" s="28">
        <v>974125.56</v>
      </c>
      <c r="E31" s="32">
        <v>233255.68</v>
      </c>
      <c r="F31" s="33">
        <f t="shared" si="7"/>
        <v>1207381.24</v>
      </c>
      <c r="G31" s="32">
        <v>963300.55</v>
      </c>
      <c r="H31" s="32">
        <v>963300.55</v>
      </c>
      <c r="I31" s="33">
        <f t="shared" si="8"/>
        <v>244080.68999999994</v>
      </c>
    </row>
    <row r="32" spans="2:9" ht="25.5" customHeight="1">
      <c r="B32" s="1"/>
      <c r="C32" s="2" t="s">
        <v>34</v>
      </c>
      <c r="D32" s="28">
        <v>90000</v>
      </c>
      <c r="E32" s="32">
        <v>67342.32</v>
      </c>
      <c r="F32" s="33">
        <f t="shared" si="7"/>
        <v>157342.32</v>
      </c>
      <c r="G32" s="32">
        <v>12472.63</v>
      </c>
      <c r="H32" s="32">
        <v>12472.63</v>
      </c>
      <c r="I32" s="33">
        <f t="shared" si="8"/>
        <v>144869.69</v>
      </c>
    </row>
    <row r="33" spans="2:9" ht="26.25" customHeight="1">
      <c r="B33" s="1"/>
      <c r="C33" s="2" t="s">
        <v>35</v>
      </c>
      <c r="D33" s="28">
        <v>794800</v>
      </c>
      <c r="E33" s="32">
        <v>12970</v>
      </c>
      <c r="F33" s="33">
        <f t="shared" si="7"/>
        <v>807770</v>
      </c>
      <c r="G33" s="32">
        <v>448960.69</v>
      </c>
      <c r="H33" s="32">
        <v>448960.69</v>
      </c>
      <c r="I33" s="33">
        <f t="shared" si="8"/>
        <v>358809.31</v>
      </c>
    </row>
    <row r="34" spans="2:9" ht="24" customHeight="1">
      <c r="B34" s="1"/>
      <c r="C34" s="2" t="s">
        <v>36</v>
      </c>
      <c r="D34" s="28">
        <v>78000</v>
      </c>
      <c r="E34" s="32">
        <v>6815</v>
      </c>
      <c r="F34" s="33">
        <f t="shared" si="7"/>
        <v>84815</v>
      </c>
      <c r="G34" s="32">
        <v>44165</v>
      </c>
      <c r="H34" s="32">
        <v>44165</v>
      </c>
      <c r="I34" s="33">
        <f t="shared" si="8"/>
        <v>40650</v>
      </c>
    </row>
    <row r="35" spans="2:9" ht="16.5" customHeight="1">
      <c r="B35" s="1"/>
      <c r="C35" s="2" t="s">
        <v>37</v>
      </c>
      <c r="D35" s="28">
        <v>1242000</v>
      </c>
      <c r="E35" s="32">
        <v>-498503.33</v>
      </c>
      <c r="F35" s="33">
        <f t="shared" si="7"/>
        <v>743496.6699999999</v>
      </c>
      <c r="G35" s="32">
        <v>225017.79</v>
      </c>
      <c r="H35" s="32">
        <v>225017.79</v>
      </c>
      <c r="I35" s="33">
        <f t="shared" si="8"/>
        <v>518478.8799999999</v>
      </c>
    </row>
    <row r="36" spans="2:9" ht="15" customHeight="1">
      <c r="B36" s="1"/>
      <c r="C36" s="2" t="s">
        <v>38</v>
      </c>
      <c r="D36" s="28">
        <v>1084840.06</v>
      </c>
      <c r="E36" s="32">
        <v>-973240.06</v>
      </c>
      <c r="F36" s="33">
        <f t="shared" si="7"/>
        <v>111600</v>
      </c>
      <c r="G36" s="32">
        <v>8344.5</v>
      </c>
      <c r="H36" s="32">
        <v>8344.5</v>
      </c>
      <c r="I36" s="33">
        <f t="shared" si="8"/>
        <v>103255.5</v>
      </c>
    </row>
    <row r="37" spans="2:9" ht="15" customHeight="1">
      <c r="B37" s="1"/>
      <c r="C37" s="2" t="s">
        <v>39</v>
      </c>
      <c r="D37" s="28">
        <v>2164731</v>
      </c>
      <c r="E37" s="32">
        <v>71857.49</v>
      </c>
      <c r="F37" s="33">
        <f t="shared" si="7"/>
        <v>2236588.49</v>
      </c>
      <c r="G37" s="32">
        <v>2206265.98</v>
      </c>
      <c r="H37" s="32">
        <v>1667330.98</v>
      </c>
      <c r="I37" s="33">
        <f t="shared" si="8"/>
        <v>30322.510000000242</v>
      </c>
    </row>
    <row r="38" spans="2:9" ht="24" customHeight="1">
      <c r="B38" s="55" t="s">
        <v>40</v>
      </c>
      <c r="C38" s="56"/>
      <c r="D38" s="27">
        <f>SUM(D39:D47)</f>
        <v>0</v>
      </c>
      <c r="E38" s="31">
        <f aca="true" t="shared" si="9" ref="E38:I38">SUM(E39:E47)</f>
        <v>0</v>
      </c>
      <c r="F38" s="31">
        <f t="shared" si="9"/>
        <v>0</v>
      </c>
      <c r="G38" s="31">
        <f t="shared" si="9"/>
        <v>0</v>
      </c>
      <c r="H38" s="31">
        <f t="shared" si="9"/>
        <v>0</v>
      </c>
      <c r="I38" s="31">
        <f t="shared" si="9"/>
        <v>0</v>
      </c>
    </row>
    <row r="39" spans="2:9" ht="27.75" customHeight="1">
      <c r="B39" s="1"/>
      <c r="C39" s="2" t="s">
        <v>41</v>
      </c>
      <c r="D39" s="28">
        <v>0</v>
      </c>
      <c r="E39" s="32">
        <v>0</v>
      </c>
      <c r="F39" s="33">
        <f aca="true" t="shared" si="10" ref="F39:F47">D39+E39</f>
        <v>0</v>
      </c>
      <c r="G39" s="32">
        <v>0</v>
      </c>
      <c r="H39" s="32">
        <v>0</v>
      </c>
      <c r="I39" s="33">
        <f aca="true" t="shared" si="11" ref="I39:I47">F39-G39</f>
        <v>0</v>
      </c>
    </row>
    <row r="40" spans="2:9" ht="14.25" customHeight="1">
      <c r="B40" s="1"/>
      <c r="C40" s="2" t="s">
        <v>42</v>
      </c>
      <c r="D40" s="28">
        <v>0</v>
      </c>
      <c r="E40" s="32">
        <v>0</v>
      </c>
      <c r="F40" s="33">
        <f t="shared" si="10"/>
        <v>0</v>
      </c>
      <c r="G40" s="32">
        <v>0</v>
      </c>
      <c r="H40" s="32">
        <v>0</v>
      </c>
      <c r="I40" s="33">
        <f t="shared" si="11"/>
        <v>0</v>
      </c>
    </row>
    <row r="41" spans="2:9" ht="15.75" customHeight="1">
      <c r="B41" s="1"/>
      <c r="C41" s="2" t="s">
        <v>43</v>
      </c>
      <c r="D41" s="28">
        <v>0</v>
      </c>
      <c r="E41" s="32">
        <v>0</v>
      </c>
      <c r="F41" s="33">
        <f t="shared" si="10"/>
        <v>0</v>
      </c>
      <c r="G41" s="32">
        <v>0</v>
      </c>
      <c r="H41" s="32">
        <v>0</v>
      </c>
      <c r="I41" s="33">
        <f t="shared" si="11"/>
        <v>0</v>
      </c>
    </row>
    <row r="42" spans="2:9" ht="14.25" customHeight="1">
      <c r="B42" s="1"/>
      <c r="C42" s="2" t="s">
        <v>44</v>
      </c>
      <c r="D42" s="28">
        <v>0</v>
      </c>
      <c r="E42" s="32">
        <v>0</v>
      </c>
      <c r="F42" s="33">
        <f t="shared" si="10"/>
        <v>0</v>
      </c>
      <c r="G42" s="32">
        <v>0</v>
      </c>
      <c r="H42" s="32">
        <v>0</v>
      </c>
      <c r="I42" s="33">
        <f t="shared" si="11"/>
        <v>0</v>
      </c>
    </row>
    <row r="43" spans="2:9" ht="16.5" customHeight="1">
      <c r="B43" s="1"/>
      <c r="C43" s="2" t="s">
        <v>45</v>
      </c>
      <c r="D43" s="28">
        <v>0</v>
      </c>
      <c r="E43" s="32">
        <v>0</v>
      </c>
      <c r="F43" s="33">
        <f t="shared" si="10"/>
        <v>0</v>
      </c>
      <c r="G43" s="32">
        <v>0</v>
      </c>
      <c r="H43" s="32">
        <v>0</v>
      </c>
      <c r="I43" s="33">
        <f t="shared" si="11"/>
        <v>0</v>
      </c>
    </row>
    <row r="44" spans="2:12" ht="25.5" customHeight="1">
      <c r="B44" s="1"/>
      <c r="C44" s="2" t="s">
        <v>46</v>
      </c>
      <c r="D44" s="28">
        <v>0</v>
      </c>
      <c r="E44" s="32">
        <v>0</v>
      </c>
      <c r="F44" s="33">
        <f t="shared" si="10"/>
        <v>0</v>
      </c>
      <c r="G44" s="32">
        <v>0</v>
      </c>
      <c r="H44" s="32">
        <v>0</v>
      </c>
      <c r="I44" s="33">
        <f t="shared" si="11"/>
        <v>0</v>
      </c>
      <c r="L44" s="6"/>
    </row>
    <row r="45" spans="2:9" ht="15" customHeight="1">
      <c r="B45" s="1"/>
      <c r="C45" s="2" t="s">
        <v>47</v>
      </c>
      <c r="D45" s="28">
        <v>0</v>
      </c>
      <c r="E45" s="32">
        <v>0</v>
      </c>
      <c r="F45" s="33">
        <f t="shared" si="10"/>
        <v>0</v>
      </c>
      <c r="G45" s="32">
        <v>0</v>
      </c>
      <c r="H45" s="32">
        <v>0</v>
      </c>
      <c r="I45" s="33">
        <f t="shared" si="11"/>
        <v>0</v>
      </c>
    </row>
    <row r="46" spans="1:10" ht="15">
      <c r="A46" s="9"/>
      <c r="B46" s="1"/>
      <c r="C46" s="5" t="s">
        <v>48</v>
      </c>
      <c r="D46" s="28">
        <v>0</v>
      </c>
      <c r="E46" s="32">
        <v>0</v>
      </c>
      <c r="F46" s="33">
        <f t="shared" si="10"/>
        <v>0</v>
      </c>
      <c r="G46" s="32">
        <v>0</v>
      </c>
      <c r="H46" s="32">
        <v>0</v>
      </c>
      <c r="I46" s="33">
        <f t="shared" si="11"/>
        <v>0</v>
      </c>
      <c r="J46" s="8"/>
    </row>
    <row r="47" spans="2:9" ht="15" customHeight="1">
      <c r="B47" s="1"/>
      <c r="C47" s="5" t="s">
        <v>49</v>
      </c>
      <c r="D47" s="28">
        <v>0</v>
      </c>
      <c r="E47" s="32">
        <v>0</v>
      </c>
      <c r="F47" s="33">
        <f t="shared" si="10"/>
        <v>0</v>
      </c>
      <c r="G47" s="32">
        <v>0</v>
      </c>
      <c r="H47" s="32">
        <v>0</v>
      </c>
      <c r="I47" s="33">
        <f t="shared" si="11"/>
        <v>0</v>
      </c>
    </row>
    <row r="48" spans="2:9" ht="15">
      <c r="B48" s="55" t="s">
        <v>50</v>
      </c>
      <c r="C48" s="56"/>
      <c r="D48" s="27">
        <f>SUM(D49:D57)</f>
        <v>2349699.96</v>
      </c>
      <c r="E48" s="31">
        <f aca="true" t="shared" si="12" ref="E48:I48">SUM(E49:E57)</f>
        <v>4782303.13</v>
      </c>
      <c r="F48" s="31">
        <f t="shared" si="12"/>
        <v>7132003.09</v>
      </c>
      <c r="G48" s="31">
        <f t="shared" si="12"/>
        <v>6786435.28</v>
      </c>
      <c r="H48" s="31">
        <f t="shared" si="12"/>
        <v>6786435.28</v>
      </c>
      <c r="I48" s="31">
        <f t="shared" si="12"/>
        <v>345567.80999999994</v>
      </c>
    </row>
    <row r="49" spans="2:9" ht="15" customHeight="1">
      <c r="B49" s="1"/>
      <c r="C49" s="2" t="s">
        <v>51</v>
      </c>
      <c r="D49" s="28">
        <v>100000</v>
      </c>
      <c r="E49" s="32">
        <v>1321633.05</v>
      </c>
      <c r="F49" s="33">
        <f aca="true" t="shared" si="13" ref="F49:F57">D49+E49</f>
        <v>1421633.05</v>
      </c>
      <c r="G49" s="32">
        <v>1390505.32</v>
      </c>
      <c r="H49" s="32">
        <v>1390505.32</v>
      </c>
      <c r="I49" s="33">
        <f aca="true" t="shared" si="14" ref="I49:I57">F49-G49</f>
        <v>31127.72999999998</v>
      </c>
    </row>
    <row r="50" spans="2:15" ht="15" customHeight="1">
      <c r="B50" s="1"/>
      <c r="C50" s="5" t="s">
        <v>52</v>
      </c>
      <c r="D50" s="28">
        <v>0</v>
      </c>
      <c r="E50" s="32">
        <v>0</v>
      </c>
      <c r="F50" s="33">
        <f t="shared" si="13"/>
        <v>0</v>
      </c>
      <c r="G50" s="32">
        <v>0</v>
      </c>
      <c r="H50" s="32">
        <v>0</v>
      </c>
      <c r="I50" s="33">
        <f t="shared" si="14"/>
        <v>0</v>
      </c>
      <c r="O50" s="6"/>
    </row>
    <row r="51" spans="2:12" ht="15.75" customHeight="1">
      <c r="B51" s="1"/>
      <c r="C51" s="5" t="s">
        <v>53</v>
      </c>
      <c r="D51" s="28">
        <v>0</v>
      </c>
      <c r="E51" s="32">
        <v>81780</v>
      </c>
      <c r="F51" s="33">
        <f t="shared" si="13"/>
        <v>81780</v>
      </c>
      <c r="G51" s="32">
        <v>81780</v>
      </c>
      <c r="H51" s="32">
        <v>81780</v>
      </c>
      <c r="I51" s="33">
        <f t="shared" si="14"/>
        <v>0</v>
      </c>
      <c r="L51" s="6"/>
    </row>
    <row r="52" spans="2:9" ht="15" customHeight="1">
      <c r="B52" s="1"/>
      <c r="C52" s="2" t="s">
        <v>54</v>
      </c>
      <c r="D52" s="28">
        <v>0</v>
      </c>
      <c r="E52" s="32">
        <v>0</v>
      </c>
      <c r="F52" s="33">
        <f t="shared" si="13"/>
        <v>0</v>
      </c>
      <c r="G52" s="32">
        <v>0</v>
      </c>
      <c r="H52" s="32">
        <v>0</v>
      </c>
      <c r="I52" s="33">
        <f t="shared" si="14"/>
        <v>0</v>
      </c>
    </row>
    <row r="53" spans="2:9" ht="18" customHeight="1">
      <c r="B53" s="1"/>
      <c r="C53" s="2" t="s">
        <v>55</v>
      </c>
      <c r="D53" s="28">
        <v>0</v>
      </c>
      <c r="E53" s="32">
        <v>0</v>
      </c>
      <c r="F53" s="33">
        <f t="shared" si="13"/>
        <v>0</v>
      </c>
      <c r="G53" s="32">
        <v>0</v>
      </c>
      <c r="H53" s="32">
        <v>0</v>
      </c>
      <c r="I53" s="33">
        <f t="shared" si="14"/>
        <v>0</v>
      </c>
    </row>
    <row r="54" spans="2:9" ht="15" customHeight="1">
      <c r="B54" s="12"/>
      <c r="C54" s="13" t="s">
        <v>56</v>
      </c>
      <c r="D54" s="28">
        <v>1709699.96</v>
      </c>
      <c r="E54" s="32">
        <v>-805413.92</v>
      </c>
      <c r="F54" s="33">
        <f t="shared" si="13"/>
        <v>904286.0399999999</v>
      </c>
      <c r="G54" s="32">
        <v>604249.96</v>
      </c>
      <c r="H54" s="32">
        <v>604249.96</v>
      </c>
      <c r="I54" s="33">
        <f t="shared" si="14"/>
        <v>300036.07999999996</v>
      </c>
    </row>
    <row r="55" spans="2:9" ht="15" customHeight="1">
      <c r="B55" s="10"/>
      <c r="C55" s="7" t="s">
        <v>57</v>
      </c>
      <c r="D55" s="28">
        <v>0</v>
      </c>
      <c r="E55" s="32">
        <v>0</v>
      </c>
      <c r="F55" s="33">
        <f t="shared" si="13"/>
        <v>0</v>
      </c>
      <c r="G55" s="32">
        <v>0</v>
      </c>
      <c r="H55" s="32">
        <v>0</v>
      </c>
      <c r="I55" s="33">
        <f t="shared" si="14"/>
        <v>0</v>
      </c>
    </row>
    <row r="56" spans="2:9" ht="15" customHeight="1">
      <c r="B56" s="1"/>
      <c r="C56" s="2" t="s">
        <v>58</v>
      </c>
      <c r="D56" s="28">
        <v>0</v>
      </c>
      <c r="E56" s="32">
        <v>2300000</v>
      </c>
      <c r="F56" s="33">
        <f t="shared" si="13"/>
        <v>2300000</v>
      </c>
      <c r="G56" s="32">
        <v>2300000</v>
      </c>
      <c r="H56" s="32">
        <v>2300000</v>
      </c>
      <c r="I56" s="33">
        <f t="shared" si="14"/>
        <v>0</v>
      </c>
    </row>
    <row r="57" spans="2:9" ht="15">
      <c r="B57" s="1"/>
      <c r="C57" s="2" t="s">
        <v>59</v>
      </c>
      <c r="D57" s="28">
        <v>540000</v>
      </c>
      <c r="E57" s="32">
        <v>1884304</v>
      </c>
      <c r="F57" s="33">
        <f t="shared" si="13"/>
        <v>2424304</v>
      </c>
      <c r="G57" s="32">
        <v>2409900</v>
      </c>
      <c r="H57" s="32">
        <v>2409900</v>
      </c>
      <c r="I57" s="33">
        <f t="shared" si="14"/>
        <v>14404</v>
      </c>
    </row>
    <row r="58" spans="2:9" ht="15">
      <c r="B58" s="55" t="s">
        <v>60</v>
      </c>
      <c r="C58" s="56"/>
      <c r="D58" s="27">
        <f>SUM(D59:D61)</f>
        <v>0</v>
      </c>
      <c r="E58" s="31">
        <f aca="true" t="shared" si="15" ref="E58:I58">SUM(E59:E61)</f>
        <v>0</v>
      </c>
      <c r="F58" s="31">
        <f t="shared" si="15"/>
        <v>0</v>
      </c>
      <c r="G58" s="31">
        <f t="shared" si="15"/>
        <v>0</v>
      </c>
      <c r="H58" s="31">
        <f t="shared" si="15"/>
        <v>0</v>
      </c>
      <c r="I58" s="31">
        <f t="shared" si="15"/>
        <v>0</v>
      </c>
    </row>
    <row r="59" spans="2:9" ht="15.75" customHeight="1">
      <c r="B59" s="1"/>
      <c r="C59" s="2" t="s">
        <v>61</v>
      </c>
      <c r="D59" s="28">
        <v>0</v>
      </c>
      <c r="E59" s="32">
        <v>0</v>
      </c>
      <c r="F59" s="33">
        <f>D59+E59</f>
        <v>0</v>
      </c>
      <c r="G59" s="32">
        <v>0</v>
      </c>
      <c r="H59" s="32">
        <v>0</v>
      </c>
      <c r="I59" s="33">
        <f>F59-G59</f>
        <v>0</v>
      </c>
    </row>
    <row r="60" spans="2:9" ht="15" customHeight="1">
      <c r="B60" s="1"/>
      <c r="C60" s="2" t="s">
        <v>62</v>
      </c>
      <c r="D60" s="28">
        <v>0</v>
      </c>
      <c r="E60" s="32">
        <v>0</v>
      </c>
      <c r="F60" s="33">
        <f>D60+E60</f>
        <v>0</v>
      </c>
      <c r="G60" s="32">
        <v>0</v>
      </c>
      <c r="H60" s="32">
        <v>0</v>
      </c>
      <c r="I60" s="33">
        <f>F60-G60</f>
        <v>0</v>
      </c>
    </row>
    <row r="61" spans="2:9" ht="15" customHeight="1">
      <c r="B61" s="1"/>
      <c r="C61" s="2" t="s">
        <v>63</v>
      </c>
      <c r="D61" s="28">
        <v>0</v>
      </c>
      <c r="E61" s="32">
        <v>0</v>
      </c>
      <c r="F61" s="33">
        <f>D61+E61</f>
        <v>0</v>
      </c>
      <c r="G61" s="32">
        <v>0</v>
      </c>
      <c r="H61" s="32">
        <v>0</v>
      </c>
      <c r="I61" s="33">
        <f>F61-G61</f>
        <v>0</v>
      </c>
    </row>
    <row r="62" spans="2:9" ht="15">
      <c r="B62" s="55" t="s">
        <v>64</v>
      </c>
      <c r="C62" s="56"/>
      <c r="D62" s="27">
        <f>SUM(D63:D69)</f>
        <v>0</v>
      </c>
      <c r="E62" s="31">
        <f aca="true" t="shared" si="16" ref="E62:I62">SUM(E63:E69)</f>
        <v>0</v>
      </c>
      <c r="F62" s="31">
        <f t="shared" si="16"/>
        <v>0</v>
      </c>
      <c r="G62" s="31">
        <f t="shared" si="16"/>
        <v>0</v>
      </c>
      <c r="H62" s="31">
        <f t="shared" si="16"/>
        <v>0</v>
      </c>
      <c r="I62" s="31">
        <f t="shared" si="16"/>
        <v>0</v>
      </c>
    </row>
    <row r="63" spans="2:9" ht="25.5" customHeight="1">
      <c r="B63" s="1"/>
      <c r="C63" s="2" t="s">
        <v>65</v>
      </c>
      <c r="D63" s="28">
        <v>0</v>
      </c>
      <c r="E63" s="32">
        <v>0</v>
      </c>
      <c r="F63" s="33">
        <f aca="true" t="shared" si="17" ref="F63:F69">D63+E63</f>
        <v>0</v>
      </c>
      <c r="G63" s="32">
        <v>0</v>
      </c>
      <c r="H63" s="32">
        <v>0</v>
      </c>
      <c r="I63" s="33">
        <f aca="true" t="shared" si="18" ref="I63:I69">F63-G63</f>
        <v>0</v>
      </c>
    </row>
    <row r="64" spans="2:9" ht="15.75" customHeight="1">
      <c r="B64" s="1"/>
      <c r="C64" s="2" t="s">
        <v>66</v>
      </c>
      <c r="D64" s="28">
        <v>0</v>
      </c>
      <c r="E64" s="32">
        <v>0</v>
      </c>
      <c r="F64" s="33">
        <f t="shared" si="17"/>
        <v>0</v>
      </c>
      <c r="G64" s="32">
        <v>0</v>
      </c>
      <c r="H64" s="32">
        <v>0</v>
      </c>
      <c r="I64" s="33">
        <f t="shared" si="18"/>
        <v>0</v>
      </c>
    </row>
    <row r="65" spans="2:9" ht="15.75" customHeight="1">
      <c r="B65" s="1"/>
      <c r="C65" s="2" t="s">
        <v>67</v>
      </c>
      <c r="D65" s="28">
        <v>0</v>
      </c>
      <c r="E65" s="32">
        <v>0</v>
      </c>
      <c r="F65" s="33">
        <f t="shared" si="17"/>
        <v>0</v>
      </c>
      <c r="G65" s="32">
        <v>0</v>
      </c>
      <c r="H65" s="32">
        <v>0</v>
      </c>
      <c r="I65" s="33">
        <f t="shared" si="18"/>
        <v>0</v>
      </c>
    </row>
    <row r="66" spans="2:9" ht="14.25" customHeight="1">
      <c r="B66" s="1"/>
      <c r="C66" s="2" t="s">
        <v>68</v>
      </c>
      <c r="D66" s="28">
        <v>0</v>
      </c>
      <c r="E66" s="32">
        <v>0</v>
      </c>
      <c r="F66" s="33">
        <f t="shared" si="17"/>
        <v>0</v>
      </c>
      <c r="G66" s="32">
        <v>0</v>
      </c>
      <c r="H66" s="32">
        <v>0</v>
      </c>
      <c r="I66" s="33">
        <f t="shared" si="18"/>
        <v>0</v>
      </c>
    </row>
    <row r="67" spans="2:9" ht="25.5" customHeight="1">
      <c r="B67" s="1"/>
      <c r="C67" s="2" t="s">
        <v>69</v>
      </c>
      <c r="D67" s="28">
        <v>0</v>
      </c>
      <c r="E67" s="32">
        <v>0</v>
      </c>
      <c r="F67" s="33">
        <f t="shared" si="17"/>
        <v>0</v>
      </c>
      <c r="G67" s="32">
        <v>0</v>
      </c>
      <c r="H67" s="32">
        <v>0</v>
      </c>
      <c r="I67" s="33">
        <f t="shared" si="18"/>
        <v>0</v>
      </c>
    </row>
    <row r="68" spans="2:9" ht="15.75" customHeight="1">
      <c r="B68" s="1"/>
      <c r="C68" s="2" t="s">
        <v>70</v>
      </c>
      <c r="D68" s="28">
        <v>0</v>
      </c>
      <c r="E68" s="32">
        <v>0</v>
      </c>
      <c r="F68" s="33">
        <f t="shared" si="17"/>
        <v>0</v>
      </c>
      <c r="G68" s="32">
        <v>0</v>
      </c>
      <c r="H68" s="32">
        <v>0</v>
      </c>
      <c r="I68" s="33">
        <f t="shared" si="18"/>
        <v>0</v>
      </c>
    </row>
    <row r="69" spans="2:9" ht="27" customHeight="1">
      <c r="B69" s="1"/>
      <c r="C69" s="2" t="s">
        <v>71</v>
      </c>
      <c r="D69" s="28">
        <v>0</v>
      </c>
      <c r="E69" s="32">
        <v>0</v>
      </c>
      <c r="F69" s="33">
        <f t="shared" si="17"/>
        <v>0</v>
      </c>
      <c r="G69" s="32">
        <v>0</v>
      </c>
      <c r="H69" s="32">
        <v>0</v>
      </c>
      <c r="I69" s="33">
        <f t="shared" si="18"/>
        <v>0</v>
      </c>
    </row>
    <row r="70" spans="2:9" ht="15">
      <c r="B70" s="55" t="s">
        <v>72</v>
      </c>
      <c r="C70" s="56"/>
      <c r="D70" s="27">
        <f>SUM(D71:D73)</f>
        <v>0</v>
      </c>
      <c r="E70" s="31">
        <f aca="true" t="shared" si="19" ref="E70:I70">SUM(E71:E73)</f>
        <v>0</v>
      </c>
      <c r="F70" s="31">
        <f t="shared" si="19"/>
        <v>0</v>
      </c>
      <c r="G70" s="31">
        <f t="shared" si="19"/>
        <v>0</v>
      </c>
      <c r="H70" s="31">
        <f t="shared" si="19"/>
        <v>0</v>
      </c>
      <c r="I70" s="31">
        <f t="shared" si="19"/>
        <v>0</v>
      </c>
    </row>
    <row r="71" spans="2:9" ht="12.75" customHeight="1">
      <c r="B71" s="1"/>
      <c r="C71" s="2" t="s">
        <v>73</v>
      </c>
      <c r="D71" s="28">
        <v>0</v>
      </c>
      <c r="E71" s="32">
        <v>0</v>
      </c>
      <c r="F71" s="33">
        <f>D71+E71</f>
        <v>0</v>
      </c>
      <c r="G71" s="32">
        <v>0</v>
      </c>
      <c r="H71" s="32">
        <v>0</v>
      </c>
      <c r="I71" s="33">
        <f>F71-G71</f>
        <v>0</v>
      </c>
    </row>
    <row r="72" spans="2:9" ht="15">
      <c r="B72" s="1"/>
      <c r="C72" s="2" t="s">
        <v>74</v>
      </c>
      <c r="D72" s="28">
        <v>0</v>
      </c>
      <c r="E72" s="32">
        <v>0</v>
      </c>
      <c r="F72" s="33">
        <f>D72+E72</f>
        <v>0</v>
      </c>
      <c r="G72" s="32">
        <v>0</v>
      </c>
      <c r="H72" s="32">
        <v>0</v>
      </c>
      <c r="I72" s="33">
        <f>F72-G72</f>
        <v>0</v>
      </c>
    </row>
    <row r="73" spans="2:9" ht="15">
      <c r="B73" s="1"/>
      <c r="C73" s="2" t="s">
        <v>75</v>
      </c>
      <c r="D73" s="28">
        <v>0</v>
      </c>
      <c r="E73" s="32">
        <v>0</v>
      </c>
      <c r="F73" s="33">
        <f>D73+E73</f>
        <v>0</v>
      </c>
      <c r="G73" s="32">
        <v>0</v>
      </c>
      <c r="H73" s="32">
        <v>0</v>
      </c>
      <c r="I73" s="33">
        <f>F73-G73</f>
        <v>0</v>
      </c>
    </row>
    <row r="74" spans="2:9" ht="15">
      <c r="B74" s="55" t="s">
        <v>76</v>
      </c>
      <c r="C74" s="56"/>
      <c r="D74" s="27">
        <f>SUM(D75:D81)</f>
        <v>0</v>
      </c>
      <c r="E74" s="31">
        <f aca="true" t="shared" si="20" ref="E74:I74">SUM(E75:E81)</f>
        <v>0</v>
      </c>
      <c r="F74" s="31">
        <f t="shared" si="20"/>
        <v>0</v>
      </c>
      <c r="G74" s="31">
        <f t="shared" si="20"/>
        <v>0</v>
      </c>
      <c r="H74" s="31">
        <f t="shared" si="20"/>
        <v>0</v>
      </c>
      <c r="I74" s="31">
        <f t="shared" si="20"/>
        <v>0</v>
      </c>
    </row>
    <row r="75" spans="2:9" ht="15.75" customHeight="1">
      <c r="B75" s="1"/>
      <c r="C75" s="2" t="s">
        <v>77</v>
      </c>
      <c r="D75" s="28">
        <v>0</v>
      </c>
      <c r="E75" s="32">
        <v>0</v>
      </c>
      <c r="F75" s="33">
        <f aca="true" t="shared" si="21" ref="F75:F81">D75+E75</f>
        <v>0</v>
      </c>
      <c r="G75" s="32">
        <v>0</v>
      </c>
      <c r="H75" s="32">
        <v>0</v>
      </c>
      <c r="I75" s="33">
        <f aca="true" t="shared" si="22" ref="I75:I81">F75-G75</f>
        <v>0</v>
      </c>
    </row>
    <row r="76" spans="2:9" ht="15.75" customHeight="1">
      <c r="B76" s="1"/>
      <c r="C76" s="2" t="s">
        <v>78</v>
      </c>
      <c r="D76" s="28">
        <v>0</v>
      </c>
      <c r="E76" s="32">
        <v>0</v>
      </c>
      <c r="F76" s="33">
        <f t="shared" si="21"/>
        <v>0</v>
      </c>
      <c r="G76" s="32">
        <v>0</v>
      </c>
      <c r="H76" s="32">
        <v>0</v>
      </c>
      <c r="I76" s="33">
        <f t="shared" si="22"/>
        <v>0</v>
      </c>
    </row>
    <row r="77" spans="2:9" ht="15.75" customHeight="1">
      <c r="B77" s="1"/>
      <c r="C77" s="2" t="s">
        <v>79</v>
      </c>
      <c r="D77" s="28">
        <v>0</v>
      </c>
      <c r="E77" s="32">
        <v>0</v>
      </c>
      <c r="F77" s="33">
        <f t="shared" si="21"/>
        <v>0</v>
      </c>
      <c r="G77" s="32">
        <v>0</v>
      </c>
      <c r="H77" s="32">
        <v>0</v>
      </c>
      <c r="I77" s="33">
        <f t="shared" si="22"/>
        <v>0</v>
      </c>
    </row>
    <row r="78" spans="2:9" ht="15.75" customHeight="1">
      <c r="B78" s="1"/>
      <c r="C78" s="2" t="s">
        <v>80</v>
      </c>
      <c r="D78" s="28">
        <v>0</v>
      </c>
      <c r="E78" s="32">
        <v>0</v>
      </c>
      <c r="F78" s="33">
        <f t="shared" si="21"/>
        <v>0</v>
      </c>
      <c r="G78" s="32">
        <v>0</v>
      </c>
      <c r="H78" s="32">
        <v>0</v>
      </c>
      <c r="I78" s="33">
        <f t="shared" si="22"/>
        <v>0</v>
      </c>
    </row>
    <row r="79" spans="2:9" ht="15.75" customHeight="1">
      <c r="B79" s="1"/>
      <c r="C79" s="2" t="s">
        <v>81</v>
      </c>
      <c r="D79" s="28">
        <v>0</v>
      </c>
      <c r="E79" s="32">
        <v>0</v>
      </c>
      <c r="F79" s="33">
        <f t="shared" si="21"/>
        <v>0</v>
      </c>
      <c r="G79" s="32">
        <v>0</v>
      </c>
      <c r="H79" s="32">
        <v>0</v>
      </c>
      <c r="I79" s="33">
        <f t="shared" si="22"/>
        <v>0</v>
      </c>
    </row>
    <row r="80" spans="2:9" ht="15">
      <c r="B80" s="1"/>
      <c r="C80" s="2" t="s">
        <v>82</v>
      </c>
      <c r="D80" s="28">
        <v>0</v>
      </c>
      <c r="E80" s="32">
        <v>0</v>
      </c>
      <c r="F80" s="33">
        <f t="shared" si="21"/>
        <v>0</v>
      </c>
      <c r="G80" s="32">
        <v>0</v>
      </c>
      <c r="H80" s="32">
        <v>0</v>
      </c>
      <c r="I80" s="33">
        <f t="shared" si="22"/>
        <v>0</v>
      </c>
    </row>
    <row r="81" spans="2:9" ht="24">
      <c r="B81" s="1"/>
      <c r="C81" s="2" t="s">
        <v>83</v>
      </c>
      <c r="D81" s="29">
        <v>0</v>
      </c>
      <c r="E81" s="34">
        <v>0</v>
      </c>
      <c r="F81" s="35">
        <f t="shared" si="21"/>
        <v>0</v>
      </c>
      <c r="G81" s="34">
        <v>0</v>
      </c>
      <c r="H81" s="34">
        <v>0</v>
      </c>
      <c r="I81" s="35">
        <f t="shared" si="22"/>
        <v>0</v>
      </c>
    </row>
    <row r="82" spans="2:9" ht="15">
      <c r="B82" s="3"/>
      <c r="C82" s="4" t="s">
        <v>84</v>
      </c>
      <c r="D82" s="30">
        <f>+D10+D18+D28+D38+D48+D58+D62+D70+D74</f>
        <v>100896899.99999999</v>
      </c>
      <c r="E82" s="30">
        <f aca="true" t="shared" si="23" ref="E82:I82">+E10+E18+E28+E38+E48+E58+E62+E70+E74</f>
        <v>229719.2399999993</v>
      </c>
      <c r="F82" s="30">
        <f t="shared" si="23"/>
        <v>101126619.23999998</v>
      </c>
      <c r="G82" s="30">
        <f t="shared" si="23"/>
        <v>92430745.39</v>
      </c>
      <c r="H82" s="30">
        <f t="shared" si="23"/>
        <v>91891810.39</v>
      </c>
      <c r="I82" s="30">
        <f t="shared" si="23"/>
        <v>8695873.849999998</v>
      </c>
    </row>
    <row r="83" spans="2:9" ht="15">
      <c r="B83" s="25"/>
      <c r="C83" s="25"/>
      <c r="D83" s="26"/>
      <c r="E83" s="26"/>
      <c r="F83" s="26"/>
      <c r="G83" s="26"/>
      <c r="H83" s="26"/>
      <c r="I83" s="26"/>
    </row>
    <row r="84" spans="2:9" ht="15">
      <c r="B84" s="25"/>
      <c r="C84" s="25"/>
      <c r="D84" s="26"/>
      <c r="E84" s="26"/>
      <c r="F84" s="26"/>
      <c r="G84" s="26"/>
      <c r="H84" s="26"/>
      <c r="I84" s="26"/>
    </row>
    <row r="86" spans="2:7" ht="15">
      <c r="B86" s="17"/>
      <c r="C86" s="17"/>
      <c r="D86" s="17"/>
      <c r="G86" s="17"/>
    </row>
    <row r="87" spans="2:7" ht="15">
      <c r="B87" s="17"/>
      <c r="C87" s="17"/>
      <c r="D87" s="17"/>
      <c r="G87" s="17"/>
    </row>
    <row r="89" s="18" customFormat="1" ht="12"/>
    <row r="90" s="18" customFormat="1" ht="12"/>
    <row r="91" s="18" customFormat="1" ht="12"/>
    <row r="92" spans="1:14" s="24" customFormat="1" ht="15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1"/>
      <c r="L92" s="22"/>
      <c r="M92" s="23"/>
      <c r="N92" s="19"/>
    </row>
    <row r="93" spans="1:14" s="24" customFormat="1" ht="1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1"/>
      <c r="L93" s="22"/>
      <c r="M93" s="23"/>
      <c r="N93" s="19"/>
    </row>
  </sheetData>
  <mergeCells count="16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3:I3"/>
    <mergeCell ref="B4:I4"/>
    <mergeCell ref="B5:I5"/>
    <mergeCell ref="B6:I6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2021-03-18T20:58:54Z</cp:lastPrinted>
  <dcterms:created xsi:type="dcterms:W3CDTF">2018-10-31T21:40:06Z</dcterms:created>
  <dcterms:modified xsi:type="dcterms:W3CDTF">2021-03-18T21:01:32Z</dcterms:modified>
  <cp:category/>
  <cp:version/>
  <cp:contentType/>
  <cp:contentStatus/>
</cp:coreProperties>
</file>