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<sst xmlns="http://schemas.openxmlformats.org/spreadsheetml/2006/main" count="92" uniqueCount="92">
  <si>
    <t>Cuenta Pública 2019</t>
  </si>
  <si>
    <t>PARQUE PAPAGAYO ESTABLECIMIENTO PUBLICO DE BIENESTAR SOCIAL</t>
  </si>
  <si>
    <t>Estado Analítico del Ejercicio del Presupuesto de Egresos</t>
  </si>
  <si>
    <t>Clasificación por Objeto del Gasto (Capítulo y Concepto)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</si>
  <si>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</si>
  <si>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</si>
  <si>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</si>
  <si>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</si>
  <si>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</si>
  <si>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</si>
  <si>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</si>
  <si>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</si>
  <si>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</si>
  <si>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</si>
  <si>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</si>
  <si>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</si>
  <si>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</si>
  <si>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</si>
  <si>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</si>
  <si>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</si>
  <si>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</si>
  <si>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</si>
  <si>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</si>
  <si>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</si>
  <si>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</si>
  <si>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</si>
  <si>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</si>
  <si>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</si>
  <si>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</si>
  <si>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</si>
  <si>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</si>
  <si>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</si>
  <si>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</si>
  <si>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</si>
  <si>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</si>
  <si>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</si>
  <si>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</si>
  <si>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</si>
  <si>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</si>
  <si>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</si>
  <si>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</si>
  <si>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</si>
  <si>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</si>
  <si>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</si>
  <si>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</si>
  <si>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</si>
  <si>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</si>
  <si>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</si>
  <si>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</si>
  <si>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</si>
  <si>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</si>
  <si>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</si>
  <si>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</si>
  <si>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</si>
  <si>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</si>
  <si>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</si>
  <si>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</si>
  <si>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</si>
  <si>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</si>
  <si>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</si>
  <si>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</si>
  <si>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</si>
  <si>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</si>
  <si>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</si>
  <si>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</si>
  <si>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</si>
  <si>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</si>
  <si>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</si>
  <si>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</si>
  <si>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</si>
  <si>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</si>
  <si>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</si>
  <si>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</si>
  <si>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</si>
  <si>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</si>
  <si>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</si>
  <si>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</si>
  <si>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</si>
  <si>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</si>
  <si>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</si>
  <si>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</si>
  <si>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</si>
  <si>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</si>
  <si>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</si>
  <si>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</si>
  <si>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</si>
  <si>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</si>
  <si>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</si>
  <si>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LIC. CARLOS PORFIRIO ORTEGÓN ALVARADO</t>
  </si>
  <si>
    <t>LIC. ELIO RAÚL FERNÁNDEZ OSNAYA</t>
  </si>
  <si>
    <t>DIRECTOR GENERAL</t>
  </si>
  <si>
    <t>DIRECTOR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</si>
</sst>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">
    <xf numFmtId="0" fontId="0" fillId="0" borderId="0" xfId="0"/>
    <xf numFmtId="37" fontId="2" fillId="2" borderId="1" xfId="20" applyNumberFormat="1" applyFont="1" applyFill="1" applyBorder="1" applyAlignment="1" applyProtection="1">
      <alignment horizontal="center"/>
      <protection/>
    </xf>
    <xf numFmtId="37" fontId="2" fillId="2" borderId="2" xfId="20" applyNumberFormat="1" applyFont="1" applyFill="1" applyBorder="1" applyAlignment="1" applyProtection="1">
      <alignment horizontal="center"/>
      <protection/>
    </xf>
    <xf numFmtId="37" fontId="2" fillId="2" borderId="3" xfId="20" applyNumberFormat="1" applyFont="1" applyFill="1" applyBorder="1" applyAlignment="1" applyProtection="1">
      <alignment horizontal="center"/>
      <protection/>
    </xf>
    <xf numFmtId="37" fontId="2" fillId="2" borderId="4" xfId="20" applyNumberFormat="1" applyFont="1" applyFill="1" applyBorder="1" applyAlignment="1" applyProtection="1">
      <alignment horizontal="center"/>
      <protection locked="0"/>
    </xf>
    <xf numFmtId="37" fontId="2" fillId="2" borderId="0" xfId="20" applyNumberFormat="1" applyFont="1" applyFill="1" applyBorder="1" applyAlignment="1" applyProtection="1">
      <alignment horizontal="center"/>
      <protection locked="0"/>
    </xf>
    <xf numFmtId="37" fontId="2" fillId="2" borderId="5" xfId="20" applyNumberFormat="1" applyFont="1" applyFill="1" applyBorder="1" applyAlignment="1" applyProtection="1">
      <alignment horizontal="center"/>
      <protection locked="0"/>
    </xf>
    <xf numFmtId="37" fontId="2" fillId="2" borderId="4" xfId="20" applyNumberFormat="1" applyFont="1" applyFill="1" applyBorder="1" applyAlignment="1" applyProtection="1">
      <alignment horizontal="center"/>
      <protection/>
    </xf>
    <xf numFmtId="37" fontId="2" fillId="2" borderId="0" xfId="20" applyNumberFormat="1" applyFont="1" applyFill="1" applyBorder="1" applyAlignment="1" applyProtection="1">
      <alignment horizontal="center"/>
      <protection/>
    </xf>
    <xf numFmtId="37" fontId="2" fillId="2" borderId="5" xfId="20" applyNumberFormat="1" applyFont="1" applyFill="1" applyBorder="1" applyAlignment="1" applyProtection="1">
      <alignment horizontal="center"/>
      <protection/>
    </xf>
    <xf numFmtId="37" fontId="2" fillId="2" borderId="6" xfId="20" applyNumberFormat="1" applyFont="1" applyFill="1" applyBorder="1" applyAlignment="1" applyProtection="1">
      <alignment horizontal="center"/>
      <protection/>
    </xf>
    <xf numFmtId="37" fontId="2" fillId="2" borderId="7" xfId="20" applyNumberFormat="1" applyFont="1" applyFill="1" applyBorder="1" applyAlignment="1" applyProtection="1">
      <alignment horizontal="center"/>
      <protection/>
    </xf>
    <xf numFmtId="37" fontId="2" fillId="2" borderId="8" xfId="20" applyNumberFormat="1" applyFont="1" applyFill="1" applyBorder="1" applyAlignment="1" applyProtection="1">
      <alignment horizontal="center"/>
      <protection/>
    </xf>
    <xf numFmtId="0" fontId="3" fillId="3" borderId="0" xfId="0" applyFont="1" applyFill="1"/>
    <xf numFmtId="37" fontId="2" fillId="2" borderId="1" xfId="20" applyNumberFormat="1" applyFont="1" applyFill="1" applyBorder="1" applyAlignment="1" applyProtection="1">
      <alignment horizontal="center" vertical="center" wrapText="1"/>
      <protection/>
    </xf>
    <xf numFmtId="37" fontId="2" fillId="2" borderId="3" xfId="20" applyNumberFormat="1" applyFont="1" applyFill="1" applyBorder="1" applyAlignment="1" applyProtection="1">
      <alignment horizontal="center" vertical="center"/>
      <protection/>
    </xf>
    <xf numFmtId="37" fontId="2" fillId="2" borderId="9" xfId="20" applyNumberFormat="1" applyFont="1" applyFill="1" applyBorder="1" applyAlignment="1" applyProtection="1">
      <alignment horizontal="center"/>
      <protection/>
    </xf>
    <xf numFmtId="37" fontId="2" fillId="2" borderId="10" xfId="20" applyNumberFormat="1" applyFont="1" applyFill="1" applyBorder="1" applyAlignment="1" applyProtection="1">
      <alignment horizontal="center"/>
      <protection/>
    </xf>
    <xf numFmtId="37" fontId="2" fillId="2" borderId="11" xfId="20" applyNumberFormat="1" applyFont="1" applyFill="1" applyBorder="1" applyAlignment="1" applyProtection="1">
      <alignment horizontal="center"/>
      <protection/>
    </xf>
    <xf numFmtId="37" fontId="2" fillId="2" borderId="12" xfId="20" applyNumberFormat="1" applyFont="1" applyFill="1" applyBorder="1" applyAlignment="1" applyProtection="1">
      <alignment horizontal="center" vertical="center" wrapText="1"/>
      <protection/>
    </xf>
    <xf numFmtId="37" fontId="2" fillId="2" borderId="4" xfId="20" applyNumberFormat="1" applyFont="1" applyFill="1" applyBorder="1" applyAlignment="1" applyProtection="1">
      <alignment horizontal="center" vertical="center"/>
      <protection/>
    </xf>
    <xf numFmtId="37" fontId="2" fillId="2" borderId="5" xfId="20" applyNumberFormat="1" applyFont="1" applyFill="1" applyBorder="1" applyAlignment="1" applyProtection="1">
      <alignment horizontal="center" vertical="center"/>
      <protection/>
    </xf>
    <xf numFmtId="37" fontId="2" fillId="2" borderId="12" xfId="20" applyNumberFormat="1" applyFont="1" applyFill="1" applyBorder="1" applyAlignment="1" applyProtection="1">
      <alignment horizontal="center" vertical="center"/>
      <protection/>
    </xf>
    <xf numFmtId="37" fontId="2" fillId="2" borderId="12" xfId="20" applyNumberFormat="1" applyFont="1" applyFill="1" applyBorder="1" applyAlignment="1" applyProtection="1">
      <alignment horizontal="center" wrapText="1"/>
      <protection/>
    </xf>
    <xf numFmtId="37" fontId="2" fillId="2" borderId="6" xfId="20" applyNumberFormat="1" applyFont="1" applyFill="1" applyBorder="1" applyAlignment="1" applyProtection="1">
      <alignment horizontal="center" vertical="center"/>
      <protection/>
    </xf>
    <xf numFmtId="37" fontId="2" fillId="2" borderId="8" xfId="20" applyNumberFormat="1" applyFont="1" applyFill="1" applyBorder="1" applyAlignment="1" applyProtection="1">
      <alignment horizontal="center" vertical="center"/>
      <protection/>
    </xf>
    <xf numFmtId="37" fontId="2" fillId="2" borderId="12" xfId="20" applyNumberFormat="1" applyFont="1" applyFill="1" applyBorder="1" applyAlignment="1" applyProtection="1">
      <alignment horizontal="center"/>
      <protection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6" fillId="4" borderId="13" xfId="21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8" fillId="4" borderId="14" xfId="21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8" fillId="4" borderId="13" xfId="21" applyNumberFormat="1" applyFont="1" applyFill="1" applyBorder="1" applyAlignment="1" applyProtection="1">
      <alignment horizontal="right" vertical="center"/>
      <protection locked="0"/>
    </xf>
    <xf numFmtId="164" fontId="8" fillId="4" borderId="13" xfId="21" applyNumberFormat="1" applyFont="1" applyFill="1" applyBorder="1" applyAlignment="1">
      <alignment horizontal="right" vertical="center"/>
    </xf>
    <xf numFmtId="164" fontId="8" fillId="4" borderId="14" xfId="21" applyNumberFormat="1" applyFont="1" applyFill="1" applyBorder="1" applyAlignment="1" applyProtection="1">
      <alignment horizontal="right" vertical="center"/>
      <protection locked="0"/>
    </xf>
    <xf numFmtId="164" fontId="8" fillId="4" borderId="14" xfId="21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9"/>
  <sheetViews>
    <sheetView tabSelected="1" workbookViewId="0" topLeftCell="A70">
      <selection activeCell="K9" sqref="K9"/>
    </sheetView>
  </sheetViews>
  <sheetFormatPr defaultColWidth="11.421875" defaultRowHeight="15"/>
  <cols>
    <col min="1" max="1" width="3.00390625" style="0" customWidth="1"/>
    <col min="2" max="2" width="4.421875" style="0" customWidth="1"/>
    <col min="3" max="3" width="27.140625" style="0" customWidth="1"/>
  </cols>
  <sheetData>
    <row r="2" spans="2:9" ht="15">
      <c r="B2" s="1" t="s">
        <v>0</v>
      </c>
      <c r="C2" s="2"/>
      <c r="D2" s="2"/>
      <c r="E2" s="2"/>
      <c r="F2" s="2"/>
      <c r="G2" s="2"/>
      <c r="H2" s="2"/>
      <c r="I2" s="3"/>
    </row>
    <row r="3" spans="2:9" ht="15">
      <c r="B3" s="4" t="s">
        <v>1</v>
      </c>
      <c r="C3" s="5"/>
      <c r="D3" s="5"/>
      <c r="E3" s="5"/>
      <c r="F3" s="5"/>
      <c r="G3" s="5"/>
      <c r="H3" s="5"/>
      <c r="I3" s="6"/>
    </row>
    <row r="4" spans="2:9" ht="15">
      <c r="B4" s="7" t="s">
        <v>2</v>
      </c>
      <c r="C4" s="8"/>
      <c r="D4" s="8"/>
      <c r="E4" s="8"/>
      <c r="F4" s="8"/>
      <c r="G4" s="8"/>
      <c r="H4" s="8"/>
      <c r="I4" s="9"/>
    </row>
    <row r="5" spans="2:9" ht="15">
      <c r="B5" s="7" t="s">
        <v>3</v>
      </c>
      <c r="C5" s="8"/>
      <c r="D5" s="8"/>
      <c r="E5" s="8"/>
      <c r="F5" s="8"/>
      <c r="G5" s="8"/>
      <c r="H5" s="8"/>
      <c r="I5" s="9"/>
    </row>
    <row r="6" spans="2:9" ht="15">
      <c r="B6" s="10" t="s">
        <v>4</v>
      </c>
      <c r="C6" s="11"/>
      <c r="D6" s="11"/>
      <c r="E6" s="11"/>
      <c r="F6" s="11"/>
      <c r="G6" s="11"/>
      <c r="H6" s="11"/>
      <c r="I6" s="12"/>
    </row>
    <row r="7" spans="2:9" ht="15">
      <c r="B7" s="13"/>
      <c r="C7" s="13"/>
      <c r="D7" s="13"/>
      <c r="E7" s="13"/>
      <c r="F7" s="13"/>
      <c r="G7" s="13"/>
      <c r="H7" s="13"/>
      <c r="I7" s="13"/>
    </row>
    <row r="8" spans="2:9" ht="1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9" ht="48.7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19"/>
    </row>
    <row r="10" spans="2:9" ht="15">
      <c r="B10" s="24"/>
      <c r="C10" s="25"/>
      <c r="D10" s="26">
        <v>1</v>
      </c>
      <c r="E10" s="26">
        <v>2</v>
      </c>
      <c r="F10" s="26" t="s">
        <v>13</v>
      </c>
      <c r="G10" s="26">
        <v>4</v>
      </c>
      <c r="H10" s="26">
        <v>5</v>
      </c>
      <c r="I10" s="26" t="s">
        <v>14</v>
      </c>
    </row>
    <row r="11" spans="2:9" ht="15">
      <c r="B11" s="27" t="s">
        <v>15</v>
      </c>
      <c r="C11" s="28"/>
      <c r="D11" s="29">
        <f aca="true" t="shared" si="0" ref="D11:I11">SUM(D12:D18)</f>
        <v>29767615.509999998</v>
      </c>
      <c r="E11" s="29">
        <f t="shared" si="0"/>
        <v>8446283.160000002</v>
      </c>
      <c r="F11" s="29">
        <f t="shared" si="0"/>
        <v>38213898.67</v>
      </c>
      <c r="G11" s="29">
        <f t="shared" si="0"/>
        <v>38213898.67</v>
      </c>
      <c r="H11" s="29">
        <f t="shared" si="0"/>
        <v>38213898.67</v>
      </c>
      <c r="I11" s="29">
        <f t="shared" si="0"/>
        <v>0</v>
      </c>
    </row>
    <row r="12" spans="2:9" s="41" customFormat="1" ht="36">
      <c r="B12" s="30"/>
      <c r="C12" s="31" t="s">
        <v>16</v>
      </c>
      <c r="D12" s="42">
        <v>10896160.99</v>
      </c>
      <c r="E12" s="42">
        <v>2599547.97</v>
      </c>
      <c r="F12" s="43">
        <f aca="true" t="shared" si="1" ref="F12:F18">D12+E12</f>
        <v>13495708.96</v>
      </c>
      <c r="G12" s="42">
        <v>13495708.96</v>
      </c>
      <c r="H12" s="42">
        <v>13495708.96</v>
      </c>
      <c r="I12" s="43">
        <f aca="true" t="shared" si="2" ref="I12:I18">F12-G12</f>
        <v>0</v>
      </c>
    </row>
    <row r="13" spans="2:9" s="41" customFormat="1" ht="36">
      <c r="B13" s="30"/>
      <c r="C13" s="31" t="s">
        <v>17</v>
      </c>
      <c r="D13" s="42">
        <v>200000</v>
      </c>
      <c r="E13" s="42">
        <v>449636.37</v>
      </c>
      <c r="F13" s="43">
        <f t="shared" si="1"/>
        <v>649636.37</v>
      </c>
      <c r="G13" s="42">
        <v>649636.37</v>
      </c>
      <c r="H13" s="42">
        <v>649636.37</v>
      </c>
      <c r="I13" s="43">
        <f t="shared" si="2"/>
        <v>0</v>
      </c>
    </row>
    <row r="14" spans="2:9" s="41" customFormat="1" ht="36">
      <c r="B14" s="30"/>
      <c r="C14" s="31" t="s">
        <v>18</v>
      </c>
      <c r="D14" s="42">
        <v>4155366.5</v>
      </c>
      <c r="E14" s="42">
        <v>677788.22</v>
      </c>
      <c r="F14" s="43">
        <f t="shared" si="1"/>
        <v>4833154.72</v>
      </c>
      <c r="G14" s="42">
        <v>4833154.72</v>
      </c>
      <c r="H14" s="42">
        <v>4833154.72</v>
      </c>
      <c r="I14" s="43">
        <f t="shared" si="2"/>
        <v>0</v>
      </c>
    </row>
    <row r="15" spans="2:9" s="41" customFormat="1" ht="15">
      <c r="B15" s="30"/>
      <c r="C15" s="31" t="s">
        <v>19</v>
      </c>
      <c r="D15" s="42">
        <v>0</v>
      </c>
      <c r="E15" s="42">
        <v>0</v>
      </c>
      <c r="F15" s="43">
        <f t="shared" si="1"/>
        <v>0</v>
      </c>
      <c r="G15" s="42">
        <v>0</v>
      </c>
      <c r="H15" s="42">
        <v>0</v>
      </c>
      <c r="I15" s="43">
        <f t="shared" si="2"/>
        <v>0</v>
      </c>
    </row>
    <row r="16" spans="2:9" s="41" customFormat="1" ht="36">
      <c r="B16" s="30"/>
      <c r="C16" s="31" t="s">
        <v>20</v>
      </c>
      <c r="D16" s="42">
        <v>11398047.27</v>
      </c>
      <c r="E16" s="42">
        <v>6651850.86</v>
      </c>
      <c r="F16" s="43">
        <f t="shared" si="1"/>
        <v>18049898.13</v>
      </c>
      <c r="G16" s="42">
        <v>18049898.13</v>
      </c>
      <c r="H16" s="42">
        <v>18049898.13</v>
      </c>
      <c r="I16" s="43">
        <f t="shared" si="2"/>
        <v>0</v>
      </c>
    </row>
    <row r="17" spans="2:9" s="41" customFormat="1" ht="15">
      <c r="B17" s="30"/>
      <c r="C17" s="31" t="s">
        <v>21</v>
      </c>
      <c r="D17" s="42">
        <v>2000000</v>
      </c>
      <c r="E17" s="42">
        <v>-2000000</v>
      </c>
      <c r="F17" s="43">
        <f t="shared" si="1"/>
        <v>0</v>
      </c>
      <c r="G17" s="42">
        <v>0</v>
      </c>
      <c r="H17" s="42">
        <v>0</v>
      </c>
      <c r="I17" s="43">
        <f t="shared" si="2"/>
        <v>0</v>
      </c>
    </row>
    <row r="18" spans="2:9" s="41" customFormat="1" ht="24">
      <c r="B18" s="30"/>
      <c r="C18" s="31" t="s">
        <v>22</v>
      </c>
      <c r="D18" s="42">
        <v>1118040.75</v>
      </c>
      <c r="E18" s="42">
        <v>67459.74</v>
      </c>
      <c r="F18" s="43">
        <f t="shared" si="1"/>
        <v>1185500.49</v>
      </c>
      <c r="G18" s="42">
        <v>1185500.49</v>
      </c>
      <c r="H18" s="42">
        <v>1185500.49</v>
      </c>
      <c r="I18" s="43">
        <f t="shared" si="2"/>
        <v>0</v>
      </c>
    </row>
    <row r="19" spans="2:9" ht="15">
      <c r="B19" s="27" t="s">
        <v>23</v>
      </c>
      <c r="C19" s="28"/>
      <c r="D19" s="29">
        <f aca="true" t="shared" si="3" ref="D19:I19">SUM(D20:D28)</f>
        <v>3076262.88</v>
      </c>
      <c r="E19" s="29">
        <f t="shared" si="3"/>
        <v>-1270010.9799999997</v>
      </c>
      <c r="F19" s="29">
        <f t="shared" si="3"/>
        <v>1806251.9000000004</v>
      </c>
      <c r="G19" s="29">
        <f t="shared" si="3"/>
        <v>1806250.9700000002</v>
      </c>
      <c r="H19" s="29">
        <f t="shared" si="3"/>
        <v>1784250.9600000004</v>
      </c>
      <c r="I19" s="29">
        <f t="shared" si="3"/>
        <v>0.930000000009386</v>
      </c>
    </row>
    <row r="20" spans="2:9" s="41" customFormat="1" ht="36">
      <c r="B20" s="30"/>
      <c r="C20" s="31" t="s">
        <v>24</v>
      </c>
      <c r="D20" s="42">
        <v>251959.24</v>
      </c>
      <c r="E20" s="42">
        <v>-29479.83</v>
      </c>
      <c r="F20" s="43">
        <f aca="true" t="shared" si="4" ref="F20:F28">D20+E20</f>
        <v>222479.40999999997</v>
      </c>
      <c r="G20" s="42">
        <v>222479.41</v>
      </c>
      <c r="H20" s="42">
        <v>222479.41</v>
      </c>
      <c r="I20" s="43">
        <f aca="true" t="shared" si="5" ref="I20:I28">F20-G20</f>
        <v>0</v>
      </c>
    </row>
    <row r="21" spans="2:9" s="41" customFormat="1" ht="15">
      <c r="B21" s="30"/>
      <c r="C21" s="31" t="s">
        <v>25</v>
      </c>
      <c r="D21" s="42">
        <v>1083905.36</v>
      </c>
      <c r="E21" s="42">
        <v>-598855.33</v>
      </c>
      <c r="F21" s="43">
        <f t="shared" si="4"/>
        <v>485050.03000000014</v>
      </c>
      <c r="G21" s="42">
        <v>485050.03</v>
      </c>
      <c r="H21" s="42">
        <v>485050.03</v>
      </c>
      <c r="I21" s="43">
        <f t="shared" si="5"/>
        <v>0</v>
      </c>
    </row>
    <row r="22" spans="2:9" s="41" customFormat="1" ht="24">
      <c r="B22" s="30"/>
      <c r="C22" s="31" t="s">
        <v>26</v>
      </c>
      <c r="D22" s="42">
        <v>6760</v>
      </c>
      <c r="E22" s="42">
        <v>-6760</v>
      </c>
      <c r="F22" s="43">
        <f t="shared" si="4"/>
        <v>0</v>
      </c>
      <c r="G22" s="42">
        <v>0</v>
      </c>
      <c r="H22" s="42">
        <v>0</v>
      </c>
      <c r="I22" s="43">
        <f t="shared" si="5"/>
        <v>0</v>
      </c>
    </row>
    <row r="23" spans="2:9" s="41" customFormat="1" ht="24">
      <c r="B23" s="30"/>
      <c r="C23" s="31" t="s">
        <v>27</v>
      </c>
      <c r="D23" s="42">
        <v>436710.29</v>
      </c>
      <c r="E23" s="42">
        <v>-33439.6</v>
      </c>
      <c r="F23" s="43">
        <f t="shared" si="4"/>
        <v>403270.69</v>
      </c>
      <c r="G23" s="42">
        <v>403270.69</v>
      </c>
      <c r="H23" s="42">
        <v>395920.69</v>
      </c>
      <c r="I23" s="43">
        <f t="shared" si="5"/>
        <v>0</v>
      </c>
    </row>
    <row r="24" spans="2:9" s="41" customFormat="1" ht="24">
      <c r="B24" s="30"/>
      <c r="C24" s="31" t="s">
        <v>28</v>
      </c>
      <c r="D24" s="42">
        <v>454677.6</v>
      </c>
      <c r="E24" s="42">
        <v>-144307.72</v>
      </c>
      <c r="F24" s="43">
        <f t="shared" si="4"/>
        <v>310369.88</v>
      </c>
      <c r="G24" s="42">
        <v>310369.88</v>
      </c>
      <c r="H24" s="42">
        <v>304369.88</v>
      </c>
      <c r="I24" s="43">
        <f t="shared" si="5"/>
        <v>0</v>
      </c>
    </row>
    <row r="25" spans="2:9" s="41" customFormat="1" ht="24">
      <c r="B25" s="30"/>
      <c r="C25" s="31" t="s">
        <v>29</v>
      </c>
      <c r="D25" s="42">
        <v>228800</v>
      </c>
      <c r="E25" s="42">
        <v>101294.54</v>
      </c>
      <c r="F25" s="43">
        <f t="shared" si="4"/>
        <v>330094.54</v>
      </c>
      <c r="G25" s="42">
        <v>330093.61</v>
      </c>
      <c r="H25" s="42">
        <v>321443.6</v>
      </c>
      <c r="I25" s="43">
        <f t="shared" si="5"/>
        <v>0.9299999999930151</v>
      </c>
    </row>
    <row r="26" spans="2:9" s="41" customFormat="1" ht="24">
      <c r="B26" s="30"/>
      <c r="C26" s="31" t="s">
        <v>30</v>
      </c>
      <c r="D26" s="42">
        <v>427439.9</v>
      </c>
      <c r="E26" s="42">
        <v>-424604.57</v>
      </c>
      <c r="F26" s="43">
        <f t="shared" si="4"/>
        <v>2835.3300000000163</v>
      </c>
      <c r="G26" s="42">
        <v>2835.33</v>
      </c>
      <c r="H26" s="42">
        <v>2835.33</v>
      </c>
      <c r="I26" s="43">
        <f t="shared" si="5"/>
        <v>1.6370904631912708E-11</v>
      </c>
    </row>
    <row r="27" spans="2:9" s="41" customFormat="1" ht="24">
      <c r="B27" s="30"/>
      <c r="C27" s="31" t="s">
        <v>31</v>
      </c>
      <c r="D27" s="42">
        <v>10000</v>
      </c>
      <c r="E27" s="42">
        <v>-10000</v>
      </c>
      <c r="F27" s="43">
        <f t="shared" si="4"/>
        <v>0</v>
      </c>
      <c r="G27" s="42">
        <v>0</v>
      </c>
      <c r="H27" s="42">
        <v>0</v>
      </c>
      <c r="I27" s="43">
        <f t="shared" si="5"/>
        <v>0</v>
      </c>
    </row>
    <row r="28" spans="2:9" s="41" customFormat="1" ht="24">
      <c r="B28" s="30"/>
      <c r="C28" s="31" t="s">
        <v>32</v>
      </c>
      <c r="D28" s="42">
        <v>176010.49</v>
      </c>
      <c r="E28" s="42">
        <v>-123858.47</v>
      </c>
      <c r="F28" s="43">
        <f t="shared" si="4"/>
        <v>52152.01999999999</v>
      </c>
      <c r="G28" s="42">
        <v>52152.02</v>
      </c>
      <c r="H28" s="42">
        <v>52152.02</v>
      </c>
      <c r="I28" s="43">
        <f t="shared" si="5"/>
        <v>0</v>
      </c>
    </row>
    <row r="29" spans="2:9" ht="15">
      <c r="B29" s="27" t="s">
        <v>33</v>
      </c>
      <c r="C29" s="28"/>
      <c r="D29" s="29">
        <f aca="true" t="shared" si="6" ref="D29:I29">SUM(D30:D38)</f>
        <v>5847677.949999999</v>
      </c>
      <c r="E29" s="29">
        <f t="shared" si="6"/>
        <v>-2444609.89</v>
      </c>
      <c r="F29" s="29">
        <f t="shared" si="6"/>
        <v>3403068.0600000005</v>
      </c>
      <c r="G29" s="29">
        <f t="shared" si="6"/>
        <v>3351599.96</v>
      </c>
      <c r="H29" s="29">
        <f t="shared" si="6"/>
        <v>3831996.01</v>
      </c>
      <c r="I29" s="29">
        <f t="shared" si="6"/>
        <v>51468.09999999986</v>
      </c>
    </row>
    <row r="30" spans="2:9" s="41" customFormat="1" ht="15">
      <c r="B30" s="30"/>
      <c r="C30" s="31" t="s">
        <v>34</v>
      </c>
      <c r="D30" s="42">
        <v>2051452.22</v>
      </c>
      <c r="E30" s="42">
        <v>-572687.33</v>
      </c>
      <c r="F30" s="43">
        <f aca="true" t="shared" si="7" ref="F30:F38">D30+E30</f>
        <v>1478764.8900000001</v>
      </c>
      <c r="G30" s="42">
        <v>1478764.89</v>
      </c>
      <c r="H30" s="42">
        <v>1478764.89</v>
      </c>
      <c r="I30" s="43">
        <f aca="true" t="shared" si="8" ref="I30:I38">F30-G30</f>
        <v>0</v>
      </c>
    </row>
    <row r="31" spans="2:9" s="41" customFormat="1" ht="15">
      <c r="B31" s="30"/>
      <c r="C31" s="31" t="s">
        <v>35</v>
      </c>
      <c r="D31" s="42">
        <v>48880</v>
      </c>
      <c r="E31" s="42">
        <v>31970</v>
      </c>
      <c r="F31" s="43">
        <f t="shared" si="7"/>
        <v>80850</v>
      </c>
      <c r="G31" s="42">
        <v>80850</v>
      </c>
      <c r="H31" s="42">
        <v>80850</v>
      </c>
      <c r="I31" s="43">
        <f t="shared" si="8"/>
        <v>0</v>
      </c>
    </row>
    <row r="32" spans="2:9" s="41" customFormat="1" ht="36">
      <c r="B32" s="30"/>
      <c r="C32" s="31" t="s">
        <v>36</v>
      </c>
      <c r="D32" s="42">
        <v>1647985.15</v>
      </c>
      <c r="E32" s="42">
        <v>-775478.27</v>
      </c>
      <c r="F32" s="43">
        <f t="shared" si="7"/>
        <v>872506.8799999999</v>
      </c>
      <c r="G32" s="42">
        <v>821038.78</v>
      </c>
      <c r="H32" s="42">
        <v>828312.83</v>
      </c>
      <c r="I32" s="43">
        <f t="shared" si="8"/>
        <v>51468.09999999986</v>
      </c>
    </row>
    <row r="33" spans="2:9" s="41" customFormat="1" ht="24">
      <c r="B33" s="30"/>
      <c r="C33" s="31" t="s">
        <v>37</v>
      </c>
      <c r="D33" s="42">
        <v>80080</v>
      </c>
      <c r="E33" s="42">
        <v>49032.37</v>
      </c>
      <c r="F33" s="43">
        <f t="shared" si="7"/>
        <v>129112.37</v>
      </c>
      <c r="G33" s="42">
        <v>129112.37</v>
      </c>
      <c r="H33" s="42">
        <v>129112.37</v>
      </c>
      <c r="I33" s="43">
        <f t="shared" si="8"/>
        <v>0</v>
      </c>
    </row>
    <row r="34" spans="2:9" s="41" customFormat="1" ht="36">
      <c r="B34" s="30"/>
      <c r="C34" s="31" t="s">
        <v>38</v>
      </c>
      <c r="D34" s="42">
        <v>1049139.6</v>
      </c>
      <c r="E34" s="42">
        <v>-518838.67</v>
      </c>
      <c r="F34" s="43">
        <f t="shared" si="7"/>
        <v>530300.9300000002</v>
      </c>
      <c r="G34" s="42">
        <v>530300.93</v>
      </c>
      <c r="H34" s="42">
        <v>530300.93</v>
      </c>
      <c r="I34" s="43">
        <f t="shared" si="8"/>
        <v>0</v>
      </c>
    </row>
    <row r="35" spans="2:9" s="41" customFormat="1" ht="24">
      <c r="B35" s="30"/>
      <c r="C35" s="31" t="s">
        <v>39</v>
      </c>
      <c r="D35" s="42">
        <v>278200</v>
      </c>
      <c r="E35" s="42">
        <v>-276200</v>
      </c>
      <c r="F35" s="43">
        <f t="shared" si="7"/>
        <v>2000</v>
      </c>
      <c r="G35" s="42">
        <v>2000</v>
      </c>
      <c r="H35" s="42">
        <v>2000</v>
      </c>
      <c r="I35" s="43">
        <f t="shared" si="8"/>
        <v>0</v>
      </c>
    </row>
    <row r="36" spans="2:9" s="41" customFormat="1" ht="15">
      <c r="B36" s="30"/>
      <c r="C36" s="31" t="s">
        <v>40</v>
      </c>
      <c r="D36" s="42">
        <v>198915.38</v>
      </c>
      <c r="E36" s="42">
        <v>-32755.14</v>
      </c>
      <c r="F36" s="43">
        <f t="shared" si="7"/>
        <v>166160.24</v>
      </c>
      <c r="G36" s="42">
        <v>166160.24</v>
      </c>
      <c r="H36" s="42">
        <v>166160.24</v>
      </c>
      <c r="I36" s="43">
        <f t="shared" si="8"/>
        <v>0</v>
      </c>
    </row>
    <row r="37" spans="2:9" s="41" customFormat="1" ht="15">
      <c r="B37" s="30"/>
      <c r="C37" s="31" t="s">
        <v>41</v>
      </c>
      <c r="D37" s="42">
        <v>59280</v>
      </c>
      <c r="E37" s="42">
        <v>-59280</v>
      </c>
      <c r="F37" s="43">
        <f t="shared" si="7"/>
        <v>0</v>
      </c>
      <c r="G37" s="42">
        <v>0</v>
      </c>
      <c r="H37" s="42">
        <v>0</v>
      </c>
      <c r="I37" s="43">
        <f t="shared" si="8"/>
        <v>0</v>
      </c>
    </row>
    <row r="38" spans="2:9" s="41" customFormat="1" ht="15">
      <c r="B38" s="30"/>
      <c r="C38" s="31" t="s">
        <v>42</v>
      </c>
      <c r="D38" s="42">
        <v>433745.6</v>
      </c>
      <c r="E38" s="42">
        <v>-290372.85</v>
      </c>
      <c r="F38" s="43">
        <f t="shared" si="7"/>
        <v>143372.75</v>
      </c>
      <c r="G38" s="42">
        <v>143372.75</v>
      </c>
      <c r="H38" s="42">
        <v>616494.75</v>
      </c>
      <c r="I38" s="43">
        <f t="shared" si="8"/>
        <v>0</v>
      </c>
    </row>
    <row r="39" spans="2:9" ht="21.75" customHeight="1">
      <c r="B39" s="27" t="s">
        <v>43</v>
      </c>
      <c r="C39" s="28"/>
      <c r="D39" s="29">
        <f aca="true" t="shared" si="9" ref="D39:I39">SUM(D40:D48)</f>
        <v>0</v>
      </c>
      <c r="E39" s="29">
        <f t="shared" si="9"/>
        <v>0</v>
      </c>
      <c r="F39" s="29">
        <f t="shared" si="9"/>
        <v>0</v>
      </c>
      <c r="G39" s="29">
        <f t="shared" si="9"/>
        <v>0</v>
      </c>
      <c r="H39" s="29">
        <f t="shared" si="9"/>
        <v>0</v>
      </c>
      <c r="I39" s="29">
        <f t="shared" si="9"/>
        <v>0</v>
      </c>
    </row>
    <row r="40" spans="2:9" s="41" customFormat="1" ht="24">
      <c r="B40" s="30"/>
      <c r="C40" s="31" t="s">
        <v>44</v>
      </c>
      <c r="D40" s="42">
        <v>0</v>
      </c>
      <c r="E40" s="42">
        <v>0</v>
      </c>
      <c r="F40" s="43">
        <f aca="true" t="shared" si="10" ref="F40:F48">D40+E40</f>
        <v>0</v>
      </c>
      <c r="G40" s="42">
        <v>0</v>
      </c>
      <c r="H40" s="42">
        <v>0</v>
      </c>
      <c r="I40" s="43">
        <f aca="true" t="shared" si="11" ref="I40:I48">F40-G40</f>
        <v>0</v>
      </c>
    </row>
    <row r="41" spans="2:9" s="41" customFormat="1" ht="24">
      <c r="B41" s="30"/>
      <c r="C41" s="31" t="s">
        <v>45</v>
      </c>
      <c r="D41" s="42">
        <v>0</v>
      </c>
      <c r="E41" s="42">
        <v>0</v>
      </c>
      <c r="F41" s="43">
        <f t="shared" si="10"/>
        <v>0</v>
      </c>
      <c r="G41" s="42">
        <v>0</v>
      </c>
      <c r="H41" s="42">
        <v>0</v>
      </c>
      <c r="I41" s="43">
        <f t="shared" si="11"/>
        <v>0</v>
      </c>
    </row>
    <row r="42" spans="2:9" s="41" customFormat="1" ht="15">
      <c r="B42" s="30"/>
      <c r="C42" s="31" t="s">
        <v>46</v>
      </c>
      <c r="D42" s="42">
        <v>0</v>
      </c>
      <c r="E42" s="42">
        <v>0</v>
      </c>
      <c r="F42" s="43">
        <f t="shared" si="10"/>
        <v>0</v>
      </c>
      <c r="G42" s="42">
        <v>0</v>
      </c>
      <c r="H42" s="42">
        <v>0</v>
      </c>
      <c r="I42" s="43">
        <f t="shared" si="11"/>
        <v>0</v>
      </c>
    </row>
    <row r="43" spans="2:9" s="41" customFormat="1" ht="15">
      <c r="B43" s="30"/>
      <c r="C43" s="31" t="s">
        <v>47</v>
      </c>
      <c r="D43" s="42">
        <v>0</v>
      </c>
      <c r="E43" s="42">
        <v>0</v>
      </c>
      <c r="F43" s="43">
        <f t="shared" si="10"/>
        <v>0</v>
      </c>
      <c r="G43" s="42">
        <v>0</v>
      </c>
      <c r="H43" s="42">
        <v>0</v>
      </c>
      <c r="I43" s="43">
        <f t="shared" si="11"/>
        <v>0</v>
      </c>
    </row>
    <row r="44" spans="2:9" s="41" customFormat="1" ht="15">
      <c r="B44" s="30"/>
      <c r="C44" s="31" t="s">
        <v>48</v>
      </c>
      <c r="D44" s="42">
        <v>0</v>
      </c>
      <c r="E44" s="42">
        <v>0</v>
      </c>
      <c r="F44" s="43">
        <f t="shared" si="10"/>
        <v>0</v>
      </c>
      <c r="G44" s="42">
        <v>0</v>
      </c>
      <c r="H44" s="42">
        <v>0</v>
      </c>
      <c r="I44" s="43">
        <f t="shared" si="11"/>
        <v>0</v>
      </c>
    </row>
    <row r="45" spans="2:9" s="41" customFormat="1" ht="24">
      <c r="B45" s="30"/>
      <c r="C45" s="31" t="s">
        <v>49</v>
      </c>
      <c r="D45" s="42">
        <v>0</v>
      </c>
      <c r="E45" s="42">
        <v>0</v>
      </c>
      <c r="F45" s="43">
        <f t="shared" si="10"/>
        <v>0</v>
      </c>
      <c r="G45" s="42">
        <v>0</v>
      </c>
      <c r="H45" s="42">
        <v>0</v>
      </c>
      <c r="I45" s="43">
        <f t="shared" si="11"/>
        <v>0</v>
      </c>
    </row>
    <row r="46" spans="2:9" s="41" customFormat="1" ht="24">
      <c r="B46" s="30"/>
      <c r="C46" s="31" t="s">
        <v>50</v>
      </c>
      <c r="D46" s="42">
        <v>0</v>
      </c>
      <c r="E46" s="42">
        <v>0</v>
      </c>
      <c r="F46" s="43">
        <f t="shared" si="10"/>
        <v>0</v>
      </c>
      <c r="G46" s="42">
        <v>0</v>
      </c>
      <c r="H46" s="42">
        <v>0</v>
      </c>
      <c r="I46" s="43">
        <f t="shared" si="11"/>
        <v>0</v>
      </c>
    </row>
    <row r="47" spans="2:9" s="41" customFormat="1" ht="15">
      <c r="B47" s="30"/>
      <c r="C47" s="31" t="s">
        <v>51</v>
      </c>
      <c r="D47" s="42">
        <v>0</v>
      </c>
      <c r="E47" s="42">
        <v>0</v>
      </c>
      <c r="F47" s="43">
        <f t="shared" si="10"/>
        <v>0</v>
      </c>
      <c r="G47" s="42">
        <v>0</v>
      </c>
      <c r="H47" s="42">
        <v>0</v>
      </c>
      <c r="I47" s="43">
        <f t="shared" si="11"/>
        <v>0</v>
      </c>
    </row>
    <row r="48" spans="2:9" s="41" customFormat="1" ht="15">
      <c r="B48" s="30"/>
      <c r="C48" s="31" t="s">
        <v>52</v>
      </c>
      <c r="D48" s="42">
        <v>0</v>
      </c>
      <c r="E48" s="42">
        <v>0</v>
      </c>
      <c r="F48" s="43">
        <f t="shared" si="10"/>
        <v>0</v>
      </c>
      <c r="G48" s="42">
        <v>0</v>
      </c>
      <c r="H48" s="42">
        <v>0</v>
      </c>
      <c r="I48" s="43">
        <f t="shared" si="11"/>
        <v>0</v>
      </c>
    </row>
    <row r="49" spans="2:9" ht="29.25" customHeight="1">
      <c r="B49" s="27" t="s">
        <v>53</v>
      </c>
      <c r="C49" s="28"/>
      <c r="D49" s="29">
        <f aca="true" t="shared" si="12" ref="D49:I49">SUM(D50:D58)</f>
        <v>106384.08</v>
      </c>
      <c r="E49" s="29">
        <f t="shared" si="12"/>
        <v>-40796.15000000001</v>
      </c>
      <c r="F49" s="29">
        <f t="shared" si="12"/>
        <v>65587.93</v>
      </c>
      <c r="G49" s="29">
        <f t="shared" si="12"/>
        <v>123337.93</v>
      </c>
      <c r="H49" s="29">
        <f t="shared" si="12"/>
        <v>21837.93</v>
      </c>
      <c r="I49" s="29">
        <f t="shared" si="12"/>
        <v>-57750</v>
      </c>
    </row>
    <row r="50" spans="2:9" s="41" customFormat="1" ht="24">
      <c r="B50" s="30"/>
      <c r="C50" s="31" t="s">
        <v>54</v>
      </c>
      <c r="D50" s="42">
        <v>79830.32</v>
      </c>
      <c r="E50" s="42">
        <v>-70060.49</v>
      </c>
      <c r="F50" s="43">
        <f aca="true" t="shared" si="13" ref="F50:F58">D50+E50</f>
        <v>9769.830000000002</v>
      </c>
      <c r="G50" s="42">
        <v>9769.83</v>
      </c>
      <c r="H50" s="42">
        <v>9769.83</v>
      </c>
      <c r="I50" s="43">
        <f aca="true" t="shared" si="14" ref="I50:I58">F50-G50</f>
        <v>0</v>
      </c>
    </row>
    <row r="51" spans="2:9" s="41" customFormat="1" ht="24">
      <c r="B51" s="30"/>
      <c r="C51" s="31" t="s">
        <v>55</v>
      </c>
      <c r="D51" s="42">
        <v>0</v>
      </c>
      <c r="E51" s="42">
        <v>0</v>
      </c>
      <c r="F51" s="43">
        <f t="shared" si="13"/>
        <v>0</v>
      </c>
      <c r="G51" s="42">
        <v>0</v>
      </c>
      <c r="H51" s="42">
        <v>0</v>
      </c>
      <c r="I51" s="43">
        <f t="shared" si="14"/>
        <v>0</v>
      </c>
    </row>
    <row r="52" spans="2:9" s="41" customFormat="1" ht="24">
      <c r="B52" s="30"/>
      <c r="C52" s="31" t="s">
        <v>56</v>
      </c>
      <c r="D52" s="42">
        <v>0</v>
      </c>
      <c r="E52" s="42">
        <v>0</v>
      </c>
      <c r="F52" s="43">
        <f t="shared" si="13"/>
        <v>0</v>
      </c>
      <c r="G52" s="42">
        <v>0</v>
      </c>
      <c r="H52" s="42">
        <v>0</v>
      </c>
      <c r="I52" s="43">
        <f t="shared" si="14"/>
        <v>0</v>
      </c>
    </row>
    <row r="53" spans="2:9" s="41" customFormat="1" ht="24">
      <c r="B53" s="30"/>
      <c r="C53" s="31" t="s">
        <v>57</v>
      </c>
      <c r="D53" s="42">
        <v>0</v>
      </c>
      <c r="E53" s="42">
        <v>12068.1</v>
      </c>
      <c r="F53" s="43">
        <f t="shared" si="13"/>
        <v>12068.1</v>
      </c>
      <c r="G53" s="42">
        <v>12068.1</v>
      </c>
      <c r="H53" s="42">
        <v>12068.1</v>
      </c>
      <c r="I53" s="43">
        <f t="shared" si="14"/>
        <v>0</v>
      </c>
    </row>
    <row r="54" spans="2:9" s="41" customFormat="1" ht="15">
      <c r="B54" s="30"/>
      <c r="C54" s="31" t="s">
        <v>58</v>
      </c>
      <c r="D54" s="42">
        <v>0</v>
      </c>
      <c r="E54" s="42">
        <v>0</v>
      </c>
      <c r="F54" s="43">
        <f t="shared" si="13"/>
        <v>0</v>
      </c>
      <c r="G54" s="42">
        <v>0</v>
      </c>
      <c r="H54" s="42">
        <v>0</v>
      </c>
      <c r="I54" s="43">
        <f t="shared" si="14"/>
        <v>0</v>
      </c>
    </row>
    <row r="55" spans="2:9" s="41" customFormat="1" ht="24">
      <c r="B55" s="30"/>
      <c r="C55" s="31" t="s">
        <v>59</v>
      </c>
      <c r="D55" s="42">
        <v>26553.76</v>
      </c>
      <c r="E55" s="42">
        <v>17196.24</v>
      </c>
      <c r="F55" s="43">
        <f t="shared" si="13"/>
        <v>43750</v>
      </c>
      <c r="G55" s="42">
        <v>101500</v>
      </c>
      <c r="H55" s="42">
        <v>0</v>
      </c>
      <c r="I55" s="43">
        <f t="shared" si="14"/>
        <v>-57750</v>
      </c>
    </row>
    <row r="56" spans="2:9" s="41" customFormat="1" ht="15">
      <c r="B56" s="30"/>
      <c r="C56" s="31" t="s">
        <v>60</v>
      </c>
      <c r="D56" s="42">
        <v>0</v>
      </c>
      <c r="E56" s="42">
        <v>0</v>
      </c>
      <c r="F56" s="43">
        <f t="shared" si="13"/>
        <v>0</v>
      </c>
      <c r="G56" s="42">
        <v>0</v>
      </c>
      <c r="H56" s="42">
        <v>0</v>
      </c>
      <c r="I56" s="43">
        <f t="shared" si="14"/>
        <v>0</v>
      </c>
    </row>
    <row r="57" spans="2:9" s="41" customFormat="1" ht="15">
      <c r="B57" s="30"/>
      <c r="C57" s="31" t="s">
        <v>61</v>
      </c>
      <c r="D57" s="42">
        <v>0</v>
      </c>
      <c r="E57" s="42">
        <v>0</v>
      </c>
      <c r="F57" s="43">
        <f t="shared" si="13"/>
        <v>0</v>
      </c>
      <c r="G57" s="42">
        <v>0</v>
      </c>
      <c r="H57" s="42">
        <v>0</v>
      </c>
      <c r="I57" s="43">
        <f t="shared" si="14"/>
        <v>0</v>
      </c>
    </row>
    <row r="58" spans="2:9" s="41" customFormat="1" ht="15">
      <c r="B58" s="30"/>
      <c r="C58" s="31" t="s">
        <v>62</v>
      </c>
      <c r="D58" s="42">
        <v>0</v>
      </c>
      <c r="E58" s="42">
        <v>0</v>
      </c>
      <c r="F58" s="43">
        <f t="shared" si="13"/>
        <v>0</v>
      </c>
      <c r="G58" s="42">
        <v>0</v>
      </c>
      <c r="H58" s="42">
        <v>0</v>
      </c>
      <c r="I58" s="43">
        <f t="shared" si="14"/>
        <v>0</v>
      </c>
    </row>
    <row r="59" spans="2:9" ht="15">
      <c r="B59" s="27" t="s">
        <v>63</v>
      </c>
      <c r="C59" s="28"/>
      <c r="D59" s="29">
        <f aca="true" t="shared" si="15" ref="D59:I59">SUM(D60:D62)</f>
        <v>0</v>
      </c>
      <c r="E59" s="29">
        <f t="shared" si="15"/>
        <v>0</v>
      </c>
      <c r="F59" s="29">
        <f t="shared" si="15"/>
        <v>0</v>
      </c>
      <c r="G59" s="29">
        <f t="shared" si="15"/>
        <v>0</v>
      </c>
      <c r="H59" s="29">
        <f t="shared" si="15"/>
        <v>0</v>
      </c>
      <c r="I59" s="29">
        <f t="shared" si="15"/>
        <v>0</v>
      </c>
    </row>
    <row r="60" spans="2:9" s="41" customFormat="1" ht="24">
      <c r="B60" s="30"/>
      <c r="C60" s="31" t="s">
        <v>64</v>
      </c>
      <c r="D60" s="42">
        <v>0</v>
      </c>
      <c r="E60" s="42">
        <v>0</v>
      </c>
      <c r="F60" s="43">
        <f>D60+E60</f>
        <v>0</v>
      </c>
      <c r="G60" s="42">
        <v>0</v>
      </c>
      <c r="H60" s="42">
        <v>0</v>
      </c>
      <c r="I60" s="43">
        <f>F60-G60</f>
        <v>0</v>
      </c>
    </row>
    <row r="61" spans="2:9" s="41" customFormat="1" ht="15">
      <c r="B61" s="30"/>
      <c r="C61" s="31" t="s">
        <v>65</v>
      </c>
      <c r="D61" s="42">
        <v>0</v>
      </c>
      <c r="E61" s="42">
        <v>0</v>
      </c>
      <c r="F61" s="43">
        <f>D61+E61</f>
        <v>0</v>
      </c>
      <c r="G61" s="42">
        <v>0</v>
      </c>
      <c r="H61" s="42">
        <v>0</v>
      </c>
      <c r="I61" s="43">
        <f>F61-G61</f>
        <v>0</v>
      </c>
    </row>
    <row r="62" spans="2:9" s="41" customFormat="1" ht="24">
      <c r="B62" s="30"/>
      <c r="C62" s="31" t="s">
        <v>66</v>
      </c>
      <c r="D62" s="42">
        <v>0</v>
      </c>
      <c r="E62" s="42">
        <v>0</v>
      </c>
      <c r="F62" s="43">
        <f>D62+E62</f>
        <v>0</v>
      </c>
      <c r="G62" s="42">
        <v>0</v>
      </c>
      <c r="H62" s="42">
        <v>0</v>
      </c>
      <c r="I62" s="43">
        <f>F62-G62</f>
        <v>0</v>
      </c>
    </row>
    <row r="63" spans="2:9" ht="23.25" customHeight="1">
      <c r="B63" s="27" t="s">
        <v>67</v>
      </c>
      <c r="C63" s="28"/>
      <c r="D63" s="29">
        <f aca="true" t="shared" si="16" ref="D63:I63">SUM(D64:D70)</f>
        <v>0</v>
      </c>
      <c r="E63" s="29">
        <f t="shared" si="16"/>
        <v>0</v>
      </c>
      <c r="F63" s="29">
        <f t="shared" si="16"/>
        <v>0</v>
      </c>
      <c r="G63" s="29">
        <f t="shared" si="16"/>
        <v>0</v>
      </c>
      <c r="H63" s="29">
        <f t="shared" si="16"/>
        <v>0</v>
      </c>
      <c r="I63" s="29">
        <f t="shared" si="16"/>
        <v>0</v>
      </c>
    </row>
    <row r="64" spans="2:9" s="41" customFormat="1" ht="24">
      <c r="B64" s="30"/>
      <c r="C64" s="31" t="s">
        <v>68</v>
      </c>
      <c r="D64" s="42">
        <v>0</v>
      </c>
      <c r="E64" s="42">
        <v>0</v>
      </c>
      <c r="F64" s="43">
        <f aca="true" t="shared" si="17" ref="F64:F70">D64+E64</f>
        <v>0</v>
      </c>
      <c r="G64" s="42">
        <v>0</v>
      </c>
      <c r="H64" s="42">
        <v>0</v>
      </c>
      <c r="I64" s="43">
        <f aca="true" t="shared" si="18" ref="I64:I70">F64-G64</f>
        <v>0</v>
      </c>
    </row>
    <row r="65" spans="2:9" s="41" customFormat="1" ht="24">
      <c r="B65" s="30"/>
      <c r="C65" s="31" t="s">
        <v>69</v>
      </c>
      <c r="D65" s="42">
        <v>0</v>
      </c>
      <c r="E65" s="42">
        <v>0</v>
      </c>
      <c r="F65" s="43">
        <f t="shared" si="17"/>
        <v>0</v>
      </c>
      <c r="G65" s="42">
        <v>0</v>
      </c>
      <c r="H65" s="42">
        <v>0</v>
      </c>
      <c r="I65" s="43">
        <f t="shared" si="18"/>
        <v>0</v>
      </c>
    </row>
    <row r="66" spans="2:9" s="41" customFormat="1" ht="15">
      <c r="B66" s="30"/>
      <c r="C66" s="31" t="s">
        <v>70</v>
      </c>
      <c r="D66" s="42">
        <v>0</v>
      </c>
      <c r="E66" s="42">
        <v>0</v>
      </c>
      <c r="F66" s="43">
        <f t="shared" si="17"/>
        <v>0</v>
      </c>
      <c r="G66" s="42">
        <v>0</v>
      </c>
      <c r="H66" s="42">
        <v>0</v>
      </c>
      <c r="I66" s="43">
        <f t="shared" si="18"/>
        <v>0</v>
      </c>
    </row>
    <row r="67" spans="2:9" s="41" customFormat="1" ht="15">
      <c r="B67" s="30"/>
      <c r="C67" s="31" t="s">
        <v>71</v>
      </c>
      <c r="D67" s="42">
        <v>0</v>
      </c>
      <c r="E67" s="42">
        <v>0</v>
      </c>
      <c r="F67" s="43">
        <f t="shared" si="17"/>
        <v>0</v>
      </c>
      <c r="G67" s="42">
        <v>0</v>
      </c>
      <c r="H67" s="42">
        <v>0</v>
      </c>
      <c r="I67" s="43">
        <f t="shared" si="18"/>
        <v>0</v>
      </c>
    </row>
    <row r="68" spans="2:9" s="41" customFormat="1" ht="24">
      <c r="B68" s="30"/>
      <c r="C68" s="31" t="s">
        <v>72</v>
      </c>
      <c r="D68" s="42">
        <v>0</v>
      </c>
      <c r="E68" s="42">
        <v>0</v>
      </c>
      <c r="F68" s="43">
        <f t="shared" si="17"/>
        <v>0</v>
      </c>
      <c r="G68" s="42">
        <v>0</v>
      </c>
      <c r="H68" s="42">
        <v>0</v>
      </c>
      <c r="I68" s="43">
        <f t="shared" si="18"/>
        <v>0</v>
      </c>
    </row>
    <row r="69" spans="2:9" s="41" customFormat="1" ht="15">
      <c r="B69" s="30"/>
      <c r="C69" s="31" t="s">
        <v>73</v>
      </c>
      <c r="D69" s="42">
        <v>0</v>
      </c>
      <c r="E69" s="42">
        <v>0</v>
      </c>
      <c r="F69" s="43">
        <f t="shared" si="17"/>
        <v>0</v>
      </c>
      <c r="G69" s="42">
        <v>0</v>
      </c>
      <c r="H69" s="42">
        <v>0</v>
      </c>
      <c r="I69" s="43">
        <f t="shared" si="18"/>
        <v>0</v>
      </c>
    </row>
    <row r="70" spans="2:9" s="41" customFormat="1" ht="24">
      <c r="B70" s="30"/>
      <c r="C70" s="31" t="s">
        <v>74</v>
      </c>
      <c r="D70" s="42">
        <v>0</v>
      </c>
      <c r="E70" s="42">
        <v>0</v>
      </c>
      <c r="F70" s="43">
        <f t="shared" si="17"/>
        <v>0</v>
      </c>
      <c r="G70" s="42">
        <v>0</v>
      </c>
      <c r="H70" s="42">
        <v>0</v>
      </c>
      <c r="I70" s="43">
        <f t="shared" si="18"/>
        <v>0</v>
      </c>
    </row>
    <row r="71" spans="2:9" ht="15">
      <c r="B71" s="27" t="s">
        <v>75</v>
      </c>
      <c r="C71" s="28"/>
      <c r="D71" s="29">
        <f aca="true" t="shared" si="19" ref="D71:I71">SUM(D72:D74)</f>
        <v>0</v>
      </c>
      <c r="E71" s="29">
        <f t="shared" si="19"/>
        <v>0</v>
      </c>
      <c r="F71" s="29">
        <f t="shared" si="19"/>
        <v>0</v>
      </c>
      <c r="G71" s="29">
        <f t="shared" si="19"/>
        <v>0</v>
      </c>
      <c r="H71" s="29">
        <f t="shared" si="19"/>
        <v>0</v>
      </c>
      <c r="I71" s="29">
        <f t="shared" si="19"/>
        <v>0</v>
      </c>
    </row>
    <row r="72" spans="2:9" s="41" customFormat="1" ht="15">
      <c r="B72" s="30"/>
      <c r="C72" s="31" t="s">
        <v>76</v>
      </c>
      <c r="D72" s="42">
        <v>0</v>
      </c>
      <c r="E72" s="42">
        <v>0</v>
      </c>
      <c r="F72" s="43">
        <f>D72+E72</f>
        <v>0</v>
      </c>
      <c r="G72" s="42">
        <v>0</v>
      </c>
      <c r="H72" s="42">
        <v>0</v>
      </c>
      <c r="I72" s="43">
        <f>F72-G72</f>
        <v>0</v>
      </c>
    </row>
    <row r="73" spans="2:9" s="41" customFormat="1" ht="15">
      <c r="B73" s="30"/>
      <c r="C73" s="31" t="s">
        <v>77</v>
      </c>
      <c r="D73" s="42">
        <v>0</v>
      </c>
      <c r="E73" s="42">
        <v>0</v>
      </c>
      <c r="F73" s="43">
        <f>D73+E73</f>
        <v>0</v>
      </c>
      <c r="G73" s="42">
        <v>0</v>
      </c>
      <c r="H73" s="42">
        <v>0</v>
      </c>
      <c r="I73" s="43">
        <f>F73-G73</f>
        <v>0</v>
      </c>
    </row>
    <row r="74" spans="2:9" s="41" customFormat="1" ht="15">
      <c r="B74" s="30"/>
      <c r="C74" s="31" t="s">
        <v>78</v>
      </c>
      <c r="D74" s="42">
        <v>0</v>
      </c>
      <c r="E74" s="42">
        <v>0</v>
      </c>
      <c r="F74" s="43">
        <f>D74+E74</f>
        <v>0</v>
      </c>
      <c r="G74" s="42">
        <v>0</v>
      </c>
      <c r="H74" s="42">
        <v>0</v>
      </c>
      <c r="I74" s="43">
        <f>F74-G74</f>
        <v>0</v>
      </c>
    </row>
    <row r="75" spans="2:9" ht="15">
      <c r="B75" s="27" t="s">
        <v>79</v>
      </c>
      <c r="C75" s="28"/>
      <c r="D75" s="29">
        <f aca="true" t="shared" si="20" ref="D75:I75">SUM(D76:D82)</f>
        <v>0</v>
      </c>
      <c r="E75" s="29">
        <f t="shared" si="20"/>
        <v>0</v>
      </c>
      <c r="F75" s="29">
        <f t="shared" si="20"/>
        <v>0</v>
      </c>
      <c r="G75" s="29">
        <f t="shared" si="20"/>
        <v>0</v>
      </c>
      <c r="H75" s="29">
        <f t="shared" si="20"/>
        <v>0</v>
      </c>
      <c r="I75" s="29">
        <f t="shared" si="20"/>
        <v>0</v>
      </c>
    </row>
    <row r="76" spans="2:9" s="41" customFormat="1" ht="24">
      <c r="B76" s="30"/>
      <c r="C76" s="31" t="s">
        <v>80</v>
      </c>
      <c r="D76" s="42">
        <v>0</v>
      </c>
      <c r="E76" s="42">
        <v>0</v>
      </c>
      <c r="F76" s="43">
        <f aca="true" t="shared" si="21" ref="F76:F82">D76+E76</f>
        <v>0</v>
      </c>
      <c r="G76" s="42">
        <v>0</v>
      </c>
      <c r="H76" s="42">
        <v>0</v>
      </c>
      <c r="I76" s="43">
        <f aca="true" t="shared" si="22" ref="I76:I82">F76-G76</f>
        <v>0</v>
      </c>
    </row>
    <row r="77" spans="2:9" s="41" customFormat="1" ht="15">
      <c r="B77" s="30"/>
      <c r="C77" s="31" t="s">
        <v>81</v>
      </c>
      <c r="D77" s="42">
        <v>0</v>
      </c>
      <c r="E77" s="42">
        <v>0</v>
      </c>
      <c r="F77" s="43">
        <f t="shared" si="21"/>
        <v>0</v>
      </c>
      <c r="G77" s="42">
        <v>0</v>
      </c>
      <c r="H77" s="42">
        <v>0</v>
      </c>
      <c r="I77" s="43">
        <f t="shared" si="22"/>
        <v>0</v>
      </c>
    </row>
    <row r="78" spans="2:9" s="41" customFormat="1" ht="24">
      <c r="B78" s="30"/>
      <c r="C78" s="31" t="s">
        <v>82</v>
      </c>
      <c r="D78" s="42">
        <v>0</v>
      </c>
      <c r="E78" s="42">
        <v>0</v>
      </c>
      <c r="F78" s="43">
        <f t="shared" si="21"/>
        <v>0</v>
      </c>
      <c r="G78" s="42">
        <v>0</v>
      </c>
      <c r="H78" s="42">
        <v>0</v>
      </c>
      <c r="I78" s="43">
        <f t="shared" si="22"/>
        <v>0</v>
      </c>
    </row>
    <row r="79" spans="2:9" s="41" customFormat="1" ht="15">
      <c r="B79" s="30"/>
      <c r="C79" s="31" t="s">
        <v>83</v>
      </c>
      <c r="D79" s="42">
        <v>0</v>
      </c>
      <c r="E79" s="42">
        <v>0</v>
      </c>
      <c r="F79" s="43">
        <f t="shared" si="21"/>
        <v>0</v>
      </c>
      <c r="G79" s="42">
        <v>0</v>
      </c>
      <c r="H79" s="42">
        <v>0</v>
      </c>
      <c r="I79" s="43">
        <f t="shared" si="22"/>
        <v>0</v>
      </c>
    </row>
    <row r="80" spans="2:9" s="41" customFormat="1" ht="15">
      <c r="B80" s="30"/>
      <c r="C80" s="31" t="s">
        <v>84</v>
      </c>
      <c r="D80" s="42">
        <v>0</v>
      </c>
      <c r="E80" s="42">
        <v>0</v>
      </c>
      <c r="F80" s="43">
        <f t="shared" si="21"/>
        <v>0</v>
      </c>
      <c r="G80" s="42">
        <v>0</v>
      </c>
      <c r="H80" s="42">
        <v>0</v>
      </c>
      <c r="I80" s="43">
        <f t="shared" si="22"/>
        <v>0</v>
      </c>
    </row>
    <row r="81" spans="2:9" s="41" customFormat="1" ht="15">
      <c r="B81" s="30"/>
      <c r="C81" s="31" t="s">
        <v>85</v>
      </c>
      <c r="D81" s="42">
        <v>0</v>
      </c>
      <c r="E81" s="42">
        <v>0</v>
      </c>
      <c r="F81" s="43">
        <f t="shared" si="21"/>
        <v>0</v>
      </c>
      <c r="G81" s="42">
        <v>0</v>
      </c>
      <c r="H81" s="42">
        <v>0</v>
      </c>
      <c r="I81" s="43">
        <f t="shared" si="22"/>
        <v>0</v>
      </c>
    </row>
    <row r="82" spans="2:9" s="41" customFormat="1" ht="24">
      <c r="B82" s="30"/>
      <c r="C82" s="31" t="s">
        <v>86</v>
      </c>
      <c r="D82" s="44">
        <v>0</v>
      </c>
      <c r="E82" s="44">
        <v>0</v>
      </c>
      <c r="F82" s="45">
        <f t="shared" si="21"/>
        <v>0</v>
      </c>
      <c r="G82" s="44">
        <v>0</v>
      </c>
      <c r="H82" s="44">
        <v>0</v>
      </c>
      <c r="I82" s="45">
        <f t="shared" si="22"/>
        <v>0</v>
      </c>
    </row>
    <row r="83" spans="2:9" ht="15">
      <c r="B83" s="33"/>
      <c r="C83" s="34" t="s">
        <v>87</v>
      </c>
      <c r="D83" s="32">
        <f aca="true" t="shared" si="23" ref="D83:I83">D11+D19+D29+D39+D49+D59+D63+D71+D75</f>
        <v>38797940.419999994</v>
      </c>
      <c r="E83" s="32">
        <f t="shared" si="23"/>
        <v>4690866.140000002</v>
      </c>
      <c r="F83" s="32">
        <f t="shared" si="23"/>
        <v>43488806.56</v>
      </c>
      <c r="G83" s="32">
        <f t="shared" si="23"/>
        <v>43495087.53</v>
      </c>
      <c r="H83" s="32">
        <f t="shared" si="23"/>
        <v>43851983.57</v>
      </c>
      <c r="I83" s="32">
        <f t="shared" si="23"/>
        <v>-6280.970000000132</v>
      </c>
    </row>
    <row r="88" spans="3:8" ht="15">
      <c r="C88" s="35" t="s">
        <v>88</v>
      </c>
      <c r="E88" s="36" t="s">
        <v>89</v>
      </c>
      <c r="F88" s="37"/>
      <c r="G88" s="37"/>
      <c r="H88" s="37"/>
    </row>
    <row r="89" spans="3:8" ht="15">
      <c r="C89" s="38" t="s">
        <v>90</v>
      </c>
      <c r="E89" s="39" t="s">
        <v>91</v>
      </c>
      <c r="F89" s="40"/>
      <c r="G89" s="40"/>
      <c r="H89" s="40"/>
    </row>
  </sheetData>
  <mergeCells count="19">
    <mergeCell ref="B63:C63"/>
    <mergeCell ref="B71:C71"/>
    <mergeCell ref="B75:C75"/>
    <mergeCell ref="E88:H88"/>
    <mergeCell ref="E89:H89"/>
    <mergeCell ref="B11:C11"/>
    <mergeCell ref="B19:C19"/>
    <mergeCell ref="B29:C29"/>
    <mergeCell ref="B39:C39"/>
    <mergeCell ref="B49:C49"/>
    <mergeCell ref="B59:C59"/>
    <mergeCell ref="B2:I2"/>
    <mergeCell ref="B3:I3"/>
    <mergeCell ref="B4:I4"/>
    <mergeCell ref="B5:I5"/>
    <mergeCell ref="B6:I6"/>
    <mergeCell ref="B8:C10"/>
    <mergeCell ref="D8:H8"/>
    <mergeCell ref="I8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</dc:creator>
  <cp:keywords/>
  <dc:description/>
  <cp:lastModifiedBy>Mariela</cp:lastModifiedBy>
  <dcterms:created xsi:type="dcterms:W3CDTF">2020-01-17T22:16:52Z</dcterms:created>
  <dcterms:modified xsi:type="dcterms:W3CDTF">2020-01-17T22:23:51Z</dcterms:modified>
  <cp:category/>
  <cp:version/>
  <cp:contentType/>
  <cp:contentStatus/>
</cp:coreProperties>
</file>