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0730" windowHeight="11160" firstSheet="9" activeTab="14"/>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'IC-21'!$A$1:$G$37</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<sst xmlns="http://schemas.openxmlformats.org/spreadsheetml/2006/main" count="520" uniqueCount="294">
  <si>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</si>
  <si>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</si>
  <si>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</si>
  <si>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</si>
  <si>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</si>
  <si>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</si>
  <si>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</si>
  <si>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</si>
  <si>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</si>
  <si>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</si>
  <si>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</si>
  <si>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</si>
  <si>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</si>
  <si>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</si>
  <si>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</si>
  <si>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</si>
  <si>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</si>
  <si>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</si>
  <si>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</si>
  <si>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</si>
  <si>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</si>
  <si>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</si>
  <si>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</si>
  <si>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</si>
  <si>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</si>
  <si>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</si>
  <si>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</si>
  <si>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</si>
  <si>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</si>
  <si>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</si>
  <si>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</si>
  <si>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</si>
  <si>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</si>
  <si>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</si>
  <si>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</si>
  <si>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</si>
  <si>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</si>
  <si>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</si>
  <si>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</si>
  <si>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</si>
  <si>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</si>
  <si>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</si>
  <si>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</si>
  <si>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</si>
  <si>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</si>
  <si>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</si>
  <si>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</si>
  <si>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</si>
  <si>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</si>
  <si>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</si>
  <si>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</si>
  <si>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</si>
  <si>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</si>
  <si>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</si>
  <si>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</si>
  <si>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</si>
  <si>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</si>
  <si>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</si>
  <si>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</si>
  <si>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</si>
  <si>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</si>
  <si>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</si>
  <si>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</si>
  <si>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</si>
  <si>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</si>
  <si>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</si>
  <si>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</si>
  <si>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</si>
  <si>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</si>
  <si>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</si>
  <si>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</si>
  <si>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</si>
  <si>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</si>
  <si>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</si>
  <si>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</si>
  <si>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</si>
  <si>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</si>
  <si>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</si>
  <si>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</si>
  <si>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</si>
  <si>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</si>
  <si>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</si>
  <si>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</si>
  <si>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</si>
  <si>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</si>
  <si>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</si>
  <si>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</si>
  <si>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</si>
  <si>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</si>
  <si>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</si>
  <si>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</si>
  <si>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</si>
  <si>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</si>
  <si>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</si>
  <si>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</si>
  <si>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</si>
  <si>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</si>
  <si>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</si>
  <si>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</si>
  <si>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</si>
  <si>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</si>
  <si>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</si>
  <si>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</si>
  <si>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</si>
  <si>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</si>
  <si>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</si>
  <si>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</si>
  <si>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</si>
  <si>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</si>
  <si>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</si>
  <si>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</si>
  <si>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</si>
  <si>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</si>
  <si>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</si>
  <si>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</si>
  <si>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</si>
  <si>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</si>
  <si>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</si>
  <si>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</si>
  <si>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</si>
  <si>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</si>
  <si>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</si>
  <si>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</si>
  <si>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</si>
  <si>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</si>
  <si>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</si>
  <si>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</si>
  <si>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</si>
  <si>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</si>
  <si>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</si>
  <si>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</si>
  <si>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</si>
  <si>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</si>
  <si>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</si>
  <si>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</si>
  <si>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</si>
  <si>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</si>
  <si>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</si>
  <si>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</si>
  <si>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</si>
  <si>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</si>
  <si>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</si>
  <si>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</si>
  <si>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</si>
  <si>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</si>
  <si>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</si>
  <si>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</si>
  <si>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</si>
  <si>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</si>
  <si>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</si>
  <si>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</si>
  <si>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</si>
  <si>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</si>
  <si>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</si>
  <si>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</si>
  <si>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</si>
  <si>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</si>
  <si>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</si>
  <si>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</si>
  <si>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</si>
  <si>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</si>
  <si>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</si>
  <si>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</si>
  <si>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</si>
  <si>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</si>
  <si>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</si>
  <si>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</si>
  <si>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</si>
  <si>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</si>
  <si>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</si>
  <si>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</si>
  <si>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</si>
  <si>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</si>
  <si>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</si>
  <si>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</si>
  <si>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</si>
  <si>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</si>
  <si>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</si>
  <si>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</si>
  <si>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</si>
  <si>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</si>
  <si>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</si>
  <si>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</si>
  <si>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</si>
  <si>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</si>
  <si>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</si>
  <si>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</si>
  <si>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</si>
  <si>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</si>
  <si>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</si>
  <si>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</si>
  <si>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</si>
  <si>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</si>
  <si>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</si>
  <si>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</si>
  <si>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</si>
  <si>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</si>
  <si>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</si>
  <si>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</si>
  <si>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</si>
  <si>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</si>
  <si>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</si>
  <si>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</si>
  <si>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</si>
  <si>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</si>
  <si>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</si>
  <si>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</si>
  <si>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</si>
  <si>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</si>
  <si>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</si>
  <si>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</si>
  <si>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</si>
  <si>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</si>
  <si>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</si>
  <si>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</si>
  <si>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</si>
  <si>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</si>
  <si>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</si>
  <si>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</si>
  <si>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</si>
  <si>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</si>
  <si>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</si>
  <si>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</si>
  <si>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</si>
  <si>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</si>
  <si>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</si>
  <si>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</si>
  <si>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</si>
  <si>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</si>
  <si>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</si>
  <si>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</si>
  <si>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</si>
  <si>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</si>
  <si>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</si>
  <si>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</si>
  <si>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</si>
  <si>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</si>
  <si>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</si>
  <si>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</si>
  <si>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</si>
  <si>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</si>
  <si>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</si>
  <si>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</si>
  <si>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</si>
  <si>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</si>
  <si>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</si>
  <si>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</si>
  <si>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</si>
  <si>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</si>
  <si>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</si>
  <si>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</si>
  <si>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</si>
  <si>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</si>
  <si>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</si>
  <si>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</si>
  <si>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</si>
  <si>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</si>
  <si>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</si>
  <si>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</si>
  <si>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</si>
  <si>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</si>
  <si>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</si>
  <si>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</si>
  <si>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</si>
  <si>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</si>
  <si>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</si>
  <si>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</si>
  <si>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</si>
  <si>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</si>
  <si>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</si>
  <si>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</si>
  <si>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</si>
  <si>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</si>
  <si>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</si>
  <si>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</si>
  <si>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</si>
  <si>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</si>
  <si>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</si>
  <si>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</si>
  <si>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</si>
  <si>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Perirodo: del 01 al 28 de Febrero de 2019</t>
  </si>
  <si>
    <t>Periodo: del 01 al 28 de Febrero  de 2019</t>
  </si>
  <si>
    <t>El Organismo No tiene Inversiones Financieras al 28 de Febrero de 2019.</t>
  </si>
  <si>
    <t>Perirodo: del 1 al 28 de Febrero de 2019</t>
  </si>
  <si>
    <t>El Organismo No tiene Activos Intangibles ( Software, Patentes, Marcas, Derechos, Concenciones, Franquicias, Licencias) al 28 de Febrero de 2019.</t>
  </si>
  <si>
    <t>Perirodo: del 1 al 28 de Febrero  de 2019</t>
  </si>
  <si>
    <t>El Organismo No tiene Otros Activos Circulantes  al 28 de Febrero  de 2019</t>
  </si>
  <si>
    <t>Periodo: del 1 al 28 de Febrero  de 2019</t>
  </si>
  <si>
    <t>Periodo: del 1 al 28 de Febrero de 2019</t>
  </si>
  <si>
    <t>Bienes Muebles, Inmuebles e Tangibles</t>
  </si>
  <si>
    <t>Depreciacion acumulable de Bienes Muebles</t>
  </si>
  <si>
    <t>Depreciacion acumulable de Bienes Inmuebles</t>
  </si>
  <si>
    <t>Deterioro acumulado de Activos Biológicos</t>
  </si>
  <si>
    <t>amortizacion acumulada de activos intangibles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</si>
</sst>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General_)"/>
    <numFmt numFmtId="165" formatCode="#,##0_ ;[Red]\-#,##0\ "/>
    <numFmt numFmtId="166" formatCode="_-* #,##0_-;\-* #,##0_-;_-* &quot;-&quot;??_-;_-@_-"/>
  </numFmts>
  <fonts count="3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b/>
      <sz val="9"/>
      <color rgb="FFFF0000"/>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01">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8" fontId="0" fillId="0" borderId="1" xfId="0" applyNumberFormat="1" applyBorder="1"/>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4" fontId="3" fillId="0" borderId="9"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1" fillId="0" borderId="1" xfId="48" applyFont="1" applyBorder="1" applyAlignment="1">
      <alignment horizontal="right" vertical="top"/>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10" fillId="0" borderId="30" xfId="48" applyFont="1" applyBorder="1" applyAlignment="1">
      <alignment horizontal="right" vertical="center" wrapText="1"/>
    </xf>
    <xf numFmtId="43" fontId="0" fillId="0" borderId="1" xfId="48" applyFont="1" applyBorder="1" applyAlignment="1">
      <alignment horizontal="right"/>
    </xf>
    <xf numFmtId="43" fontId="5" fillId="0" borderId="1" xfId="48" applyFont="1" applyBorder="1" applyAlignment="1">
      <alignment horizontal="center" vertical="center"/>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8" fillId="0" borderId="0" xfId="34" applyFont="1" applyAlignment="1">
      <alignment horizontal="left" vertic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3" fillId="0" borderId="0" xfId="34" applyFont="1" applyAlignment="1">
      <alignment horizontal="left" vertical="center" wrapText="1"/>
      <protection/>
    </xf>
    <xf numFmtId="0" fontId="8" fillId="0" borderId="7" xfId="34" applyFont="1" applyBorder="1" applyAlignment="1">
      <alignment horizontal="center" vertical="center"/>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xf numFmtId="1" fontId="2" fillId="3" borderId="1" xfId="48" applyNumberFormat="1" applyFont="1" applyFill="1" applyBorder="1" applyAlignment="1" applyProtection="1">
      <alignment horizontal="right" vertical="top" wrapText="1"/>
      <protection locked="0"/>
    </xf>
    <xf numFmtId="166" fontId="2" fillId="3" borderId="1" xfId="48" applyNumberFormat="1" applyFont="1" applyFill="1" applyBorder="1" applyAlignment="1" applyProtection="1">
      <alignment horizontal="right" vertical="top" wrapText="1"/>
      <protection locked="0"/>
    </xf>
    <xf numFmtId="166" fontId="10" fillId="0" borderId="1" xfId="48" applyNumberFormat="1" applyFont="1" applyBorder="1" applyAlignment="1">
      <alignment horizontal="right" vertical="center" wrapText="1"/>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1</xdr:col>
      <xdr:colOff>2314575</xdr:colOff>
      <xdr:row>28</xdr:row>
      <xdr:rowOff>133350</xdr:rowOff>
    </xdr:to>
    <xdr:sp macro="" textlink="">
      <xdr:nvSpPr>
        <xdr:cNvPr id="7" name="Text Box 8"/>
        <xdr:cNvSpPr txBox="1">
          <a:spLocks noChangeArrowheads="1"/>
        </xdr:cNvSpPr>
      </xdr:nvSpPr>
      <xdr:spPr bwMode="auto">
        <a:xfrm>
          <a:off x="600075" y="5095875"/>
          <a:ext cx="24765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1</xdr:col>
      <xdr:colOff>1724025</xdr:colOff>
      <xdr:row>18</xdr:row>
      <xdr:rowOff>104775</xdr:rowOff>
    </xdr:to>
    <xdr:sp macro="" textlink="">
      <xdr:nvSpPr>
        <xdr:cNvPr id="6" name="Text Box 8"/>
        <xdr:cNvSpPr txBox="1">
          <a:spLocks noChangeArrowheads="1"/>
        </xdr:cNvSpPr>
      </xdr:nvSpPr>
      <xdr:spPr bwMode="auto">
        <a:xfrm>
          <a:off x="0" y="30575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14</xdr:row>
      <xdr:rowOff>171450</xdr:rowOff>
    </xdr:from>
    <xdr:to>
      <xdr:col>4</xdr:col>
      <xdr:colOff>638175</xdr:colOff>
      <xdr:row>18</xdr:row>
      <xdr:rowOff>66675</xdr:rowOff>
    </xdr:to>
    <xdr:sp macro="" textlink="">
      <xdr:nvSpPr>
        <xdr:cNvPr id="7" name="Text Box 9"/>
        <xdr:cNvSpPr txBox="1">
          <a:spLocks noChangeArrowheads="1"/>
        </xdr:cNvSpPr>
      </xdr:nvSpPr>
      <xdr:spPr bwMode="auto">
        <a:xfrm>
          <a:off x="4600575" y="30480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6848475" y="110013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32</xdr:row>
      <xdr:rowOff>95250</xdr:rowOff>
    </xdr:from>
    <xdr:to>
      <xdr:col>2</xdr:col>
      <xdr:colOff>38100</xdr:colOff>
      <xdr:row>36</xdr:row>
      <xdr:rowOff>9525</xdr:rowOff>
    </xdr:to>
    <xdr:sp macro="" textlink="">
      <xdr:nvSpPr>
        <xdr:cNvPr id="4" name="Text Box 8"/>
        <xdr:cNvSpPr txBox="1">
          <a:spLocks noChangeArrowheads="1"/>
        </xdr:cNvSpPr>
      </xdr:nvSpPr>
      <xdr:spPr bwMode="auto">
        <a:xfrm>
          <a:off x="190500" y="787717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981075</xdr:colOff>
      <xdr:row>32</xdr:row>
      <xdr:rowOff>123825</xdr:rowOff>
    </xdr:from>
    <xdr:to>
      <xdr:col>6</xdr:col>
      <xdr:colOff>457200</xdr:colOff>
      <xdr:row>36</xdr:row>
      <xdr:rowOff>19050</xdr:rowOff>
    </xdr:to>
    <xdr:sp macro="" textlink="">
      <xdr:nvSpPr>
        <xdr:cNvPr id="6" name="Text Box 9"/>
        <xdr:cNvSpPr txBox="1">
          <a:spLocks noChangeArrowheads="1"/>
        </xdr:cNvSpPr>
      </xdr:nvSpPr>
      <xdr:spPr bwMode="auto">
        <a:xfrm>
          <a:off x="5000625" y="790575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257175</xdr:colOff>
      <xdr:row>22</xdr:row>
      <xdr:rowOff>9525</xdr:rowOff>
    </xdr:to>
    <xdr:sp macro="" textlink="">
      <xdr:nvSpPr>
        <xdr:cNvPr id="5" name="Text Box 8"/>
        <xdr:cNvSpPr txBox="1">
          <a:spLocks noChangeArrowheads="1"/>
        </xdr:cNvSpPr>
      </xdr:nvSpPr>
      <xdr:spPr bwMode="auto">
        <a:xfrm>
          <a:off x="542925" y="3933825"/>
          <a:ext cx="24765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39</xdr:row>
      <xdr:rowOff>171450</xdr:rowOff>
    </xdr:from>
    <xdr:to>
      <xdr:col>5</xdr:col>
      <xdr:colOff>971550</xdr:colOff>
      <xdr:row>43</xdr:row>
      <xdr:rowOff>57150</xdr:rowOff>
    </xdr:to>
    <xdr:sp macro="" textlink="">
      <xdr:nvSpPr>
        <xdr:cNvPr id="4" name="Text Box 9"/>
        <xdr:cNvSpPr txBox="1">
          <a:spLocks noChangeArrowheads="1"/>
        </xdr:cNvSpPr>
      </xdr:nvSpPr>
      <xdr:spPr bwMode="auto">
        <a:xfrm>
          <a:off x="6257925" y="10325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39</xdr:row>
      <xdr:rowOff>142875</xdr:rowOff>
    </xdr:from>
    <xdr:to>
      <xdr:col>2</xdr:col>
      <xdr:colOff>247650</xdr:colOff>
      <xdr:row>43</xdr:row>
      <xdr:rowOff>57150</xdr:rowOff>
    </xdr:to>
    <xdr:sp macro="" textlink="">
      <xdr:nvSpPr>
        <xdr:cNvPr id="5" name="Text Box 8"/>
        <xdr:cNvSpPr txBox="1">
          <a:spLocks noChangeArrowheads="1"/>
        </xdr:cNvSpPr>
      </xdr:nvSpPr>
      <xdr:spPr bwMode="auto">
        <a:xfrm>
          <a:off x="609600" y="102965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RAUL FERNANDEZ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ORTEGON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9" Type="http://schemas.openxmlformats.org/officeDocument/2006/relationships/image" Target="../media/image3.emf" /><Relationship Id="rId7" Type="http://schemas.openxmlformats.org/officeDocument/2006/relationships/image" Target="../media/image2.emf" /><Relationship Id="rId13" Type="http://schemas.openxmlformats.org/officeDocument/2006/relationships/image" Target="../media/image5.emf" /><Relationship Id="rId5" Type="http://schemas.openxmlformats.org/officeDocument/2006/relationships/image" Target="../media/image1.emf" /><Relationship Id="rId11" Type="http://schemas.openxmlformats.org/officeDocument/2006/relationships/image" Target="../media/image4.emf" /><Relationship Id="rId15" Type="http://schemas.openxmlformats.org/officeDocument/2006/relationships/image" Target="../media/image6.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46"/>
  <sheetViews>
    <sheetView showGridLines="0" view="pageBreakPreview" zoomScaleSheetLayoutView="100" workbookViewId="0" topLeftCell="A1">
      <selection activeCell="F12" sqref="F12"/>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row>
    <row r="2" spans="1:7" ht="15">
      <c r="A2" s="267" t="s">
        <v>169</v>
      </c>
      <c r="B2" s="267"/>
      <c r="C2" s="267"/>
      <c r="D2" s="267"/>
      <c r="E2" s="267"/>
      <c r="F2" s="267"/>
      <c r="G2" s="267"/>
    </row>
    <row r="3" spans="1:7" ht="15.75" customHeight="1">
      <c r="A3" s="267" t="s">
        <v>9</v>
      </c>
      <c r="B3" s="267"/>
      <c r="C3" s="267"/>
      <c r="D3" s="267"/>
      <c r="E3" s="267"/>
      <c r="F3" s="267"/>
      <c r="G3" s="267"/>
    </row>
    <row r="4" spans="1:7" ht="15">
      <c r="A4" s="267" t="s">
        <v>10</v>
      </c>
      <c r="B4" s="267"/>
      <c r="C4" s="267"/>
      <c r="D4" s="267"/>
      <c r="E4" s="267"/>
      <c r="F4" s="267"/>
      <c r="G4" s="267"/>
    </row>
    <row r="5" spans="1:7" ht="15">
      <c r="A5" s="269" t="s">
        <v>11</v>
      </c>
      <c r="B5" s="269"/>
      <c r="C5" s="269"/>
      <c r="D5" s="269"/>
      <c r="E5" s="269"/>
      <c r="F5" s="269"/>
      <c r="G5" s="269"/>
    </row>
    <row r="6" spans="1:7" ht="15">
      <c r="A6" s="269" t="s">
        <v>1</v>
      </c>
      <c r="B6" s="269"/>
      <c r="C6" s="269"/>
      <c r="D6" s="269"/>
      <c r="E6" s="269"/>
      <c r="F6" s="269"/>
      <c r="G6" s="269"/>
    </row>
    <row r="7" spans="1:7" ht="15">
      <c r="A7" s="269" t="s">
        <v>280</v>
      </c>
      <c r="B7" s="269"/>
      <c r="C7" s="269"/>
      <c r="D7" s="269"/>
      <c r="E7" s="269"/>
      <c r="F7" s="269"/>
      <c r="G7" s="269"/>
    </row>
    <row r="8" spans="1:7" ht="15">
      <c r="A8" s="270" t="s">
        <v>12</v>
      </c>
      <c r="B8" s="270"/>
      <c r="C8" s="270"/>
      <c r="D8" s="270"/>
      <c r="E8" s="6"/>
      <c r="F8" s="5"/>
      <c r="G8" s="5"/>
    </row>
    <row r="9" spans="1:7" ht="24" customHeight="1">
      <c r="A9" s="151" t="s">
        <v>13</v>
      </c>
      <c r="B9" s="153" t="s">
        <v>14</v>
      </c>
      <c r="C9" s="152" t="s">
        <v>15</v>
      </c>
      <c r="D9" s="152" t="s">
        <v>16</v>
      </c>
      <c r="E9" s="7"/>
      <c r="F9" s="1"/>
      <c r="G9" s="1"/>
    </row>
    <row r="10" spans="1:7" ht="15">
      <c r="A10" s="154" t="s">
        <v>164</v>
      </c>
      <c r="B10" s="154" t="s">
        <v>165</v>
      </c>
      <c r="C10" s="155">
        <v>14705.99</v>
      </c>
      <c r="D10" s="253">
        <v>14705.99</v>
      </c>
      <c r="E10" s="7"/>
      <c r="F10" s="1"/>
      <c r="G10" s="1"/>
    </row>
    <row r="11" spans="1:7" ht="15">
      <c r="A11" s="154" t="s">
        <v>166</v>
      </c>
      <c r="B11" s="154" t="s">
        <v>167</v>
      </c>
      <c r="C11" s="155">
        <v>320665.1</v>
      </c>
      <c r="D11" s="254">
        <v>305959.11</v>
      </c>
      <c r="E11" s="7"/>
      <c r="F11" s="1"/>
      <c r="G11" s="1"/>
    </row>
    <row r="12" spans="1:7" ht="15">
      <c r="A12" s="154"/>
      <c r="B12" s="156"/>
      <c r="C12" s="157"/>
      <c r="D12" s="158"/>
      <c r="E12" s="7"/>
      <c r="F12" s="8"/>
      <c r="G12" s="1"/>
    </row>
    <row r="13" spans="1:7" ht="15">
      <c r="A13" s="56"/>
      <c r="B13" s="159" t="s">
        <v>6</v>
      </c>
      <c r="C13" s="83">
        <f>SUM(C10:C12)</f>
        <v>335371.08999999997</v>
      </c>
      <c r="D13" s="83">
        <f>SUM(D10:D12)</f>
        <v>320665.1</v>
      </c>
      <c r="E13" s="7"/>
      <c r="F13" s="8"/>
      <c r="G13" s="1"/>
    </row>
    <row r="14" spans="1:7" ht="15">
      <c r="A14" s="1"/>
      <c r="B14" s="9"/>
      <c r="C14" s="7"/>
      <c r="D14" s="10"/>
      <c r="E14" s="7"/>
      <c r="F14" s="8"/>
      <c r="G14" s="1"/>
    </row>
    <row r="15" spans="1:7" ht="15">
      <c r="A15" s="268" t="s">
        <v>17</v>
      </c>
      <c r="B15" s="268"/>
      <c r="C15" s="268"/>
      <c r="D15" s="268"/>
      <c r="E15" s="268"/>
      <c r="F15" s="59"/>
      <c r="G15" s="59"/>
    </row>
    <row r="16" spans="1:7" ht="18.75" customHeight="1">
      <c r="A16" s="279" t="s">
        <v>13</v>
      </c>
      <c r="B16" s="279" t="s">
        <v>14</v>
      </c>
      <c r="C16" s="281" t="s">
        <v>15</v>
      </c>
      <c r="D16" s="281" t="s">
        <v>16</v>
      </c>
      <c r="E16" s="283" t="s">
        <v>18</v>
      </c>
      <c r="F16" s="283"/>
      <c r="G16" s="283"/>
    </row>
    <row r="17" spans="1:7" ht="15">
      <c r="A17" s="280"/>
      <c r="B17" s="280"/>
      <c r="C17" s="282"/>
      <c r="D17" s="282"/>
      <c r="E17" s="145" t="s">
        <v>19</v>
      </c>
      <c r="F17" s="145" t="s">
        <v>20</v>
      </c>
      <c r="G17" s="145" t="s">
        <v>21</v>
      </c>
    </row>
    <row r="18" spans="1:7" ht="15">
      <c r="A18" s="56"/>
      <c r="B18" s="60"/>
      <c r="C18" s="61"/>
      <c r="D18" s="61"/>
      <c r="E18" s="61"/>
      <c r="F18" s="56"/>
      <c r="G18" s="56"/>
    </row>
    <row r="19" spans="1:7" ht="20.25">
      <c r="A19" s="287" t="s">
        <v>168</v>
      </c>
      <c r="B19" s="288"/>
      <c r="C19" s="288"/>
      <c r="D19" s="288"/>
      <c r="E19" s="288"/>
      <c r="F19" s="288"/>
      <c r="G19" s="289"/>
    </row>
    <row r="20" spans="1:7" ht="20.25">
      <c r="A20" s="290" t="s">
        <v>282</v>
      </c>
      <c r="B20" s="291"/>
      <c r="C20" s="291"/>
      <c r="D20" s="291"/>
      <c r="E20" s="291"/>
      <c r="F20" s="291"/>
      <c r="G20" s="292"/>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284" t="s">
        <v>22</v>
      </c>
      <c r="B30" s="285"/>
      <c r="C30" s="285"/>
      <c r="D30" s="285"/>
      <c r="E30" s="285"/>
      <c r="F30" s="285"/>
      <c r="G30" s="286"/>
    </row>
    <row r="31" spans="1:7" ht="15.75" customHeight="1">
      <c r="A31" s="271" t="s">
        <v>119</v>
      </c>
      <c r="B31" s="272"/>
      <c r="C31" s="272"/>
      <c r="D31" s="272"/>
      <c r="E31" s="272"/>
      <c r="F31" s="63"/>
      <c r="G31" s="64"/>
    </row>
    <row r="32" spans="1:7" ht="15.75" customHeight="1">
      <c r="A32" s="273" t="s">
        <v>120</v>
      </c>
      <c r="B32" s="274"/>
      <c r="C32" s="274"/>
      <c r="D32" s="274"/>
      <c r="E32" s="274"/>
      <c r="F32" s="65"/>
      <c r="G32" s="66"/>
    </row>
    <row r="33" spans="1:7" ht="18" customHeight="1">
      <c r="A33" s="275" t="s">
        <v>121</v>
      </c>
      <c r="B33" s="276"/>
      <c r="C33" s="276"/>
      <c r="D33" s="276"/>
      <c r="E33" s="276"/>
      <c r="F33" s="67"/>
      <c r="G33" s="68"/>
    </row>
    <row r="34" spans="1:7" ht="13.5" customHeight="1">
      <c r="A34" s="277" t="s">
        <v>158</v>
      </c>
      <c r="B34" s="278"/>
      <c r="C34" s="278"/>
      <c r="D34" s="278"/>
      <c r="E34" s="278"/>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46"/>
  <sheetViews>
    <sheetView showGridLines="0" view="pageBreakPreview" zoomScaleSheetLayoutView="100" workbookViewId="0" topLeftCell="A1">
      <selection activeCell="E30" sqref="E30"/>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3"/>
      <c r="G1" s="138"/>
    </row>
    <row r="2" spans="1:7" ht="15">
      <c r="A2" s="267" t="s">
        <v>169</v>
      </c>
      <c r="B2" s="267"/>
      <c r="C2" s="267"/>
      <c r="D2" s="267"/>
      <c r="E2" s="267"/>
      <c r="F2" s="267"/>
      <c r="G2" s="136"/>
    </row>
    <row r="3" spans="1:7" ht="15.75" customHeight="1">
      <c r="A3" s="267" t="s">
        <v>9</v>
      </c>
      <c r="B3" s="267"/>
      <c r="C3" s="267"/>
      <c r="D3" s="267"/>
      <c r="E3" s="267"/>
      <c r="F3" s="267"/>
      <c r="G3" s="138"/>
    </row>
    <row r="4" spans="1:7" ht="15">
      <c r="A4" s="267" t="s">
        <v>64</v>
      </c>
      <c r="B4" s="267"/>
      <c r="C4" s="267"/>
      <c r="D4" s="267"/>
      <c r="E4" s="267"/>
      <c r="F4" s="267"/>
      <c r="G4" s="138"/>
    </row>
    <row r="5" spans="1:7" ht="15">
      <c r="A5" s="269" t="s">
        <v>4</v>
      </c>
      <c r="B5" s="269"/>
      <c r="C5" s="269"/>
      <c r="D5" s="269"/>
      <c r="E5" s="269"/>
      <c r="F5" s="269"/>
      <c r="G5" s="138"/>
    </row>
    <row r="6" spans="1:7" ht="15">
      <c r="A6" s="269" t="s">
        <v>288</v>
      </c>
      <c r="B6" s="269"/>
      <c r="C6" s="269"/>
      <c r="D6" s="269"/>
      <c r="E6" s="269"/>
      <c r="F6" s="269"/>
      <c r="G6" s="269"/>
    </row>
    <row r="7" spans="1:6" ht="15">
      <c r="A7" s="378"/>
      <c r="B7" s="378"/>
      <c r="C7" s="232"/>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9">
        <v>4173</v>
      </c>
      <c r="B10" s="250" t="s">
        <v>258</v>
      </c>
      <c r="C10" s="250"/>
      <c r="D10" s="247">
        <v>1037311.8</v>
      </c>
      <c r="E10" s="168" t="s">
        <v>195</v>
      </c>
      <c r="F10" s="84" t="s">
        <v>199</v>
      </c>
    </row>
    <row r="11" spans="1:6" ht="15">
      <c r="A11" s="244" t="s">
        <v>241</v>
      </c>
      <c r="B11" s="245" t="s">
        <v>259</v>
      </c>
      <c r="C11" s="245"/>
      <c r="D11" s="240">
        <v>561171.45</v>
      </c>
      <c r="E11" s="74"/>
      <c r="F11" s="74"/>
    </row>
    <row r="12" spans="1:6" ht="15">
      <c r="A12" s="242" t="s">
        <v>242</v>
      </c>
      <c r="B12" s="245" t="s">
        <v>260</v>
      </c>
      <c r="C12" s="245"/>
      <c r="D12" s="240">
        <v>58547</v>
      </c>
      <c r="E12" s="74"/>
      <c r="F12" s="74"/>
    </row>
    <row r="13" spans="1:6" ht="15">
      <c r="A13" s="244" t="s">
        <v>243</v>
      </c>
      <c r="B13" s="245" t="s">
        <v>261</v>
      </c>
      <c r="C13" s="245"/>
      <c r="D13" s="240"/>
      <c r="E13" s="74"/>
      <c r="F13" s="74"/>
    </row>
    <row r="14" spans="1:6" ht="15">
      <c r="A14" s="242" t="s">
        <v>244</v>
      </c>
      <c r="B14" s="245" t="s">
        <v>262</v>
      </c>
      <c r="C14" s="245"/>
      <c r="D14" s="240"/>
      <c r="E14" s="74"/>
      <c r="F14" s="74"/>
    </row>
    <row r="15" spans="1:6" ht="15">
      <c r="A15" s="244" t="s">
        <v>245</v>
      </c>
      <c r="B15" s="242" t="s">
        <v>263</v>
      </c>
      <c r="C15" s="242"/>
      <c r="D15" s="242"/>
      <c r="E15" s="74"/>
      <c r="F15" s="74"/>
    </row>
    <row r="16" spans="1:6" ht="15">
      <c r="A16" s="244" t="s">
        <v>246</v>
      </c>
      <c r="B16" s="245" t="s">
        <v>264</v>
      </c>
      <c r="C16" s="245"/>
      <c r="D16" s="240">
        <v>51754.35</v>
      </c>
      <c r="E16" s="74"/>
      <c r="F16" s="74"/>
    </row>
    <row r="17" spans="1:6" ht="15">
      <c r="A17" s="242" t="s">
        <v>247</v>
      </c>
      <c r="B17" s="242" t="s">
        <v>265</v>
      </c>
      <c r="C17" s="242"/>
      <c r="D17" s="195"/>
      <c r="E17" s="74"/>
      <c r="F17" s="74"/>
    </row>
    <row r="18" spans="1:6" ht="15">
      <c r="A18" s="244" t="s">
        <v>248</v>
      </c>
      <c r="B18" s="245" t="s">
        <v>266</v>
      </c>
      <c r="C18" s="245"/>
      <c r="D18" s="195">
        <v>288047</v>
      </c>
      <c r="E18" s="74"/>
      <c r="F18" s="74"/>
    </row>
    <row r="19" spans="1:6" ht="15">
      <c r="A19" s="244" t="s">
        <v>249</v>
      </c>
      <c r="B19" s="245" t="s">
        <v>267</v>
      </c>
      <c r="C19" s="245"/>
      <c r="D19" s="195">
        <v>77792</v>
      </c>
      <c r="E19" s="74"/>
      <c r="F19" s="74"/>
    </row>
    <row r="20" spans="1:6" ht="15">
      <c r="A20" s="241" t="s">
        <v>250</v>
      </c>
      <c r="B20" s="239" t="s">
        <v>268</v>
      </c>
      <c r="C20" s="239"/>
      <c r="D20" s="243"/>
      <c r="E20" s="251" t="s">
        <v>198</v>
      </c>
      <c r="F20" s="84" t="s">
        <v>199</v>
      </c>
    </row>
    <row r="21" spans="1:6" ht="15">
      <c r="A21" s="244" t="s">
        <v>251</v>
      </c>
      <c r="B21" s="245" t="s">
        <v>269</v>
      </c>
      <c r="C21" s="246">
        <v>1923069.12</v>
      </c>
      <c r="D21" s="265">
        <v>2010198.78</v>
      </c>
      <c r="E21" s="74"/>
      <c r="F21" s="74"/>
    </row>
    <row r="22" spans="1:6" ht="15">
      <c r="A22" s="244" t="s">
        <v>252</v>
      </c>
      <c r="B22" s="245" t="s">
        <v>270</v>
      </c>
      <c r="C22" s="246">
        <v>16926.18</v>
      </c>
      <c r="D22" s="242"/>
      <c r="E22" s="74"/>
      <c r="F22" s="74"/>
    </row>
    <row r="23" spans="1:6" ht="15">
      <c r="A23" s="244" t="s">
        <v>253</v>
      </c>
      <c r="B23" s="245" t="s">
        <v>271</v>
      </c>
      <c r="C23" s="246">
        <v>70203.48</v>
      </c>
      <c r="D23" s="242"/>
      <c r="E23" s="74"/>
      <c r="F23" s="74"/>
    </row>
    <row r="24" spans="1:6" ht="25.5">
      <c r="A24" s="238" t="s">
        <v>254</v>
      </c>
      <c r="B24" s="239" t="s">
        <v>272</v>
      </c>
      <c r="C24" s="239"/>
      <c r="D24" s="243">
        <v>289.94</v>
      </c>
      <c r="E24" s="168" t="s">
        <v>195</v>
      </c>
      <c r="F24" s="84" t="s">
        <v>199</v>
      </c>
    </row>
    <row r="25" spans="1:6" ht="15">
      <c r="A25" s="244" t="s">
        <v>255</v>
      </c>
      <c r="B25" s="245" t="s">
        <v>273</v>
      </c>
      <c r="C25" s="246">
        <v>223.94</v>
      </c>
      <c r="D25" s="242"/>
      <c r="E25" s="74"/>
      <c r="F25" s="74"/>
    </row>
    <row r="26" spans="1:6" ht="25.5">
      <c r="A26" s="238" t="s">
        <v>256</v>
      </c>
      <c r="B26" s="239" t="s">
        <v>274</v>
      </c>
      <c r="C26" s="239"/>
      <c r="D26" s="243">
        <v>66</v>
      </c>
      <c r="E26" s="168" t="s">
        <v>195</v>
      </c>
      <c r="F26" s="84" t="s">
        <v>199</v>
      </c>
    </row>
    <row r="27" spans="1:6" ht="15">
      <c r="A27" s="245" t="s">
        <v>257</v>
      </c>
      <c r="B27" s="245" t="s">
        <v>275</v>
      </c>
      <c r="C27" s="246">
        <v>66</v>
      </c>
      <c r="D27" s="61"/>
      <c r="E27" s="74"/>
      <c r="F27" s="74"/>
    </row>
    <row r="28" spans="1:6" ht="15">
      <c r="A28" s="56"/>
      <c r="B28" s="60"/>
      <c r="C28" s="60"/>
      <c r="D28" s="61"/>
      <c r="E28" s="74"/>
      <c r="F28" s="74"/>
    </row>
    <row r="29" spans="1:6" ht="15">
      <c r="A29" s="56"/>
      <c r="B29" s="194" t="s">
        <v>6</v>
      </c>
      <c r="C29" s="62"/>
      <c r="D29" s="248">
        <f>SUM(D11:D28)</f>
        <v>3047866.52</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11"/>
      <c r="C37" s="311"/>
      <c r="D37" s="311"/>
      <c r="E37" s="312"/>
      <c r="F37" s="312"/>
    </row>
    <row r="38" spans="1:6" ht="15">
      <c r="A38" s="284" t="s">
        <v>34</v>
      </c>
      <c r="B38" s="285"/>
      <c r="C38" s="285"/>
      <c r="D38" s="285"/>
      <c r="E38" s="285"/>
      <c r="F38" s="286"/>
    </row>
    <row r="39" spans="1:6" ht="15">
      <c r="A39" s="273" t="s">
        <v>119</v>
      </c>
      <c r="B39" s="274"/>
      <c r="C39" s="274"/>
      <c r="D39" s="274"/>
      <c r="E39" s="274"/>
      <c r="F39" s="318"/>
    </row>
    <row r="40" spans="1:6" ht="15">
      <c r="A40" s="273" t="s">
        <v>141</v>
      </c>
      <c r="B40" s="274"/>
      <c r="C40" s="274"/>
      <c r="D40" s="274"/>
      <c r="E40" s="274"/>
      <c r="F40" s="318"/>
    </row>
    <row r="41" spans="1:6" ht="15">
      <c r="A41" s="273" t="s">
        <v>142</v>
      </c>
      <c r="B41" s="274"/>
      <c r="C41" s="274"/>
      <c r="D41" s="274"/>
      <c r="E41" s="274"/>
      <c r="F41" s="318"/>
    </row>
    <row r="42" spans="1:6" ht="15">
      <c r="A42" s="308" t="s">
        <v>143</v>
      </c>
      <c r="B42" s="309"/>
      <c r="C42" s="309"/>
      <c r="D42" s="309"/>
      <c r="E42" s="309"/>
      <c r="F42" s="310"/>
    </row>
    <row r="43" spans="1:6" ht="15">
      <c r="A43" s="277" t="s">
        <v>140</v>
      </c>
      <c r="B43" s="278"/>
      <c r="C43" s="278"/>
      <c r="D43" s="278"/>
      <c r="E43" s="278"/>
      <c r="F43" s="377"/>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29"/>
  <sheetViews>
    <sheetView showGridLines="0" view="pageBreakPreview" zoomScale="115" zoomScaleSheetLayoutView="115" workbookViewId="0" topLeftCell="A1">
      <selection activeCell="B17" sqref="B17"/>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35"/>
      <c r="B1" s="135"/>
      <c r="C1" s="135"/>
      <c r="D1" s="135"/>
      <c r="E1" s="3"/>
      <c r="F1" s="138"/>
    </row>
    <row r="2" spans="1:6" ht="15">
      <c r="A2" s="322" t="s">
        <v>169</v>
      </c>
      <c r="B2" s="322"/>
      <c r="C2" s="322"/>
      <c r="D2" s="322"/>
      <c r="E2" s="322"/>
      <c r="F2" s="322"/>
    </row>
    <row r="3" spans="1:6" ht="15.75" customHeight="1">
      <c r="A3" s="267" t="s">
        <v>9</v>
      </c>
      <c r="B3" s="267"/>
      <c r="C3" s="267"/>
      <c r="D3" s="267"/>
      <c r="E3" s="267"/>
      <c r="F3" s="138"/>
    </row>
    <row r="4" spans="1:6" ht="15">
      <c r="A4" s="267" t="s">
        <v>64</v>
      </c>
      <c r="B4" s="267"/>
      <c r="C4" s="267"/>
      <c r="D4" s="267"/>
      <c r="E4" s="267"/>
      <c r="F4" s="138"/>
    </row>
    <row r="5" spans="1:6" ht="15">
      <c r="A5" s="269" t="s">
        <v>5</v>
      </c>
      <c r="B5" s="269"/>
      <c r="C5" s="269"/>
      <c r="D5" s="269"/>
      <c r="E5" s="269"/>
      <c r="F5" s="138"/>
    </row>
    <row r="6" spans="1:6" ht="15">
      <c r="A6" s="269" t="s">
        <v>287</v>
      </c>
      <c r="B6" s="269"/>
      <c r="C6" s="269"/>
      <c r="D6" s="269"/>
      <c r="E6" s="269"/>
      <c r="F6" s="269"/>
    </row>
    <row r="7" spans="1:5" ht="15">
      <c r="A7" s="378"/>
      <c r="B7" s="378"/>
      <c r="C7" s="6"/>
      <c r="D7" s="6"/>
      <c r="E7" s="6"/>
    </row>
    <row r="8" spans="1:5" ht="20.25" customHeight="1">
      <c r="A8" s="143" t="s">
        <v>13</v>
      </c>
      <c r="B8" s="142" t="s">
        <v>14</v>
      </c>
      <c r="C8" s="144" t="s">
        <v>15</v>
      </c>
      <c r="D8" s="144" t="s">
        <v>59</v>
      </c>
      <c r="E8" s="144" t="s">
        <v>30</v>
      </c>
    </row>
    <row r="9" spans="1:5" ht="15">
      <c r="A9" s="56"/>
      <c r="B9" s="57"/>
      <c r="C9" s="61"/>
      <c r="D9" s="74"/>
      <c r="E9" s="74"/>
    </row>
    <row r="10" spans="1:5" ht="25.5">
      <c r="A10" s="56">
        <v>4390</v>
      </c>
      <c r="B10" s="154" t="s">
        <v>5</v>
      </c>
      <c r="C10" s="155">
        <v>66</v>
      </c>
      <c r="D10" s="160" t="s">
        <v>195</v>
      </c>
      <c r="E10" s="74" t="s">
        <v>199</v>
      </c>
    </row>
    <row r="11" spans="1:5" ht="15">
      <c r="A11" s="56"/>
      <c r="B11" s="57"/>
      <c r="C11" s="61"/>
      <c r="D11" s="74"/>
      <c r="E11" s="74"/>
    </row>
    <row r="12" spans="1:5" ht="15">
      <c r="A12" s="56"/>
      <c r="B12" s="75" t="s">
        <v>6</v>
      </c>
      <c r="C12" s="252">
        <f>SUM(C9:C11)</f>
        <v>66</v>
      </c>
      <c r="D12" s="74"/>
      <c r="E12" s="74"/>
    </row>
    <row r="13" spans="1:5" ht="15">
      <c r="A13" s="150"/>
      <c r="B13" s="99"/>
      <c r="C13" s="93"/>
      <c r="D13" s="94"/>
      <c r="E13" s="94"/>
    </row>
    <row r="14" spans="1:5" ht="15">
      <c r="A14" s="1"/>
      <c r="B14" s="35"/>
      <c r="C14" s="34"/>
      <c r="D14" s="33"/>
      <c r="E14" s="33"/>
    </row>
    <row r="15" spans="1:5" ht="14.25" customHeight="1">
      <c r="A15" s="1"/>
      <c r="B15" s="35"/>
      <c r="C15" s="34"/>
      <c r="D15" s="33"/>
      <c r="E15" s="33"/>
    </row>
    <row r="16" spans="1:5" ht="15">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1"/>
      <c r="B20" s="311"/>
      <c r="C20" s="311"/>
      <c r="D20" s="312"/>
      <c r="E20" s="312"/>
    </row>
    <row r="21" spans="1:5" ht="15">
      <c r="A21" s="284" t="s">
        <v>34</v>
      </c>
      <c r="B21" s="285"/>
      <c r="C21" s="285"/>
      <c r="D21" s="285"/>
      <c r="E21" s="286"/>
    </row>
    <row r="22" spans="1:5" ht="15">
      <c r="A22" s="273" t="s">
        <v>119</v>
      </c>
      <c r="B22" s="274"/>
      <c r="C22" s="274"/>
      <c r="D22" s="274"/>
      <c r="E22" s="318"/>
    </row>
    <row r="23" spans="1:5" ht="15">
      <c r="A23" s="273" t="s">
        <v>120</v>
      </c>
      <c r="B23" s="274"/>
      <c r="C23" s="274"/>
      <c r="D23" s="274"/>
      <c r="E23" s="318"/>
    </row>
    <row r="24" spans="1:5" ht="17.25" customHeight="1">
      <c r="A24" s="273" t="s">
        <v>142</v>
      </c>
      <c r="B24" s="274"/>
      <c r="C24" s="274"/>
      <c r="D24" s="274"/>
      <c r="E24" s="318"/>
    </row>
    <row r="25" spans="1:5" ht="18" customHeight="1">
      <c r="A25" s="308" t="s">
        <v>143</v>
      </c>
      <c r="B25" s="309"/>
      <c r="C25" s="309"/>
      <c r="D25" s="309"/>
      <c r="E25" s="310"/>
    </row>
    <row r="26" spans="1:5" ht="21" customHeight="1">
      <c r="A26" s="277" t="s">
        <v>140</v>
      </c>
      <c r="B26" s="278"/>
      <c r="C26" s="278"/>
      <c r="D26" s="278"/>
      <c r="E26" s="377"/>
    </row>
    <row r="27" spans="1:5" ht="16.5">
      <c r="A27" s="32"/>
      <c r="B27" s="32"/>
      <c r="C27" s="32"/>
      <c r="D27" s="32"/>
      <c r="E27" s="32"/>
    </row>
    <row r="29" spans="1:5" ht="1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31"/>
  <sheetViews>
    <sheetView showGridLines="0" view="pageBreakPreview" zoomScale="115" zoomScaleSheetLayoutView="115" workbookViewId="0" topLeftCell="A4">
      <selection activeCell="E16" sqref="E16"/>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22" t="s">
        <v>169</v>
      </c>
      <c r="B2" s="322"/>
      <c r="C2" s="322"/>
      <c r="D2" s="322"/>
      <c r="E2" s="322"/>
      <c r="F2" s="322"/>
    </row>
    <row r="3" spans="1:6" ht="15.75" customHeight="1">
      <c r="A3" s="267" t="s">
        <v>9</v>
      </c>
      <c r="B3" s="267"/>
      <c r="C3" s="267"/>
      <c r="D3" s="267"/>
      <c r="E3" s="267"/>
      <c r="F3" s="138"/>
    </row>
    <row r="4" spans="1:6" ht="15">
      <c r="A4" s="267" t="s">
        <v>64</v>
      </c>
      <c r="B4" s="267"/>
      <c r="C4" s="267"/>
      <c r="D4" s="267"/>
      <c r="E4" s="267"/>
      <c r="F4" s="138"/>
    </row>
    <row r="5" spans="1:6" ht="15">
      <c r="A5" s="269" t="s">
        <v>65</v>
      </c>
      <c r="B5" s="269"/>
      <c r="C5" s="269"/>
      <c r="D5" s="269"/>
      <c r="E5" s="269"/>
      <c r="F5" s="138"/>
    </row>
    <row r="6" spans="1:6" ht="15">
      <c r="A6" s="269" t="s">
        <v>288</v>
      </c>
      <c r="B6" s="269"/>
      <c r="C6" s="269"/>
      <c r="D6" s="269"/>
      <c r="E6" s="269"/>
      <c r="F6" s="137"/>
    </row>
    <row r="7" spans="1:6" ht="15">
      <c r="A7" s="134"/>
      <c r="B7" s="134"/>
      <c r="C7" s="134"/>
      <c r="D7" s="134"/>
      <c r="E7" s="134"/>
      <c r="F7" s="138"/>
    </row>
    <row r="8" spans="1:6" ht="23.25" customHeight="1">
      <c r="A8" s="379" t="s">
        <v>66</v>
      </c>
      <c r="B8" s="379"/>
      <c r="C8" s="379"/>
      <c r="D8" s="379"/>
      <c r="E8" s="379"/>
      <c r="F8" s="138"/>
    </row>
    <row r="9" spans="1:5" ht="22.5" customHeight="1">
      <c r="A9" s="143" t="s">
        <v>13</v>
      </c>
      <c r="B9" s="142" t="s">
        <v>14</v>
      </c>
      <c r="C9" s="144" t="s">
        <v>16</v>
      </c>
      <c r="D9" s="144" t="s">
        <v>67</v>
      </c>
      <c r="E9" s="144" t="s">
        <v>68</v>
      </c>
    </row>
    <row r="10" spans="1:5" ht="15">
      <c r="A10" s="56"/>
      <c r="B10" s="163"/>
      <c r="C10" s="164"/>
      <c r="D10" s="74"/>
      <c r="E10" s="74"/>
    </row>
    <row r="11" spans="1:5" ht="15">
      <c r="A11" s="193">
        <v>1000</v>
      </c>
      <c r="B11" s="154" t="s">
        <v>200</v>
      </c>
      <c r="C11" s="195">
        <v>2037639.24</v>
      </c>
      <c r="D11" s="256">
        <v>0.8464</v>
      </c>
      <c r="E11" s="155" t="s">
        <v>276</v>
      </c>
    </row>
    <row r="12" spans="1:5" ht="15">
      <c r="A12" s="193">
        <v>2000</v>
      </c>
      <c r="B12" s="154" t="s">
        <v>201</v>
      </c>
      <c r="C12" s="195">
        <v>114170.53</v>
      </c>
      <c r="D12" s="256">
        <v>0.0474</v>
      </c>
      <c r="E12" s="155"/>
    </row>
    <row r="13" spans="1:5" ht="15">
      <c r="A13" s="193">
        <v>3000</v>
      </c>
      <c r="B13" s="154" t="s">
        <v>202</v>
      </c>
      <c r="C13" s="195">
        <v>255629.46</v>
      </c>
      <c r="D13" s="256">
        <f>C13/C15</f>
        <v>0.10618314132897136</v>
      </c>
      <c r="E13" s="155"/>
    </row>
    <row r="14" spans="1:5" ht="15">
      <c r="A14" s="56">
        <v>5000</v>
      </c>
      <c r="B14" s="57" t="s">
        <v>289</v>
      </c>
      <c r="C14" s="166">
        <v>0</v>
      </c>
      <c r="D14" s="257"/>
      <c r="E14" s="74"/>
    </row>
    <row r="15" spans="1:5" ht="15">
      <c r="A15" s="56"/>
      <c r="B15" s="75" t="s">
        <v>6</v>
      </c>
      <c r="C15" s="196">
        <f>SUM(C11:C14)</f>
        <v>2407439.23</v>
      </c>
      <c r="D15" s="257">
        <f>SUM(D11:D14)</f>
        <v>0.9999831413289714</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11"/>
      <c r="C23" s="311"/>
      <c r="D23" s="312"/>
      <c r="E23" s="312"/>
    </row>
    <row r="24" spans="1:5" ht="15">
      <c r="A24" s="284" t="s">
        <v>34</v>
      </c>
      <c r="B24" s="285"/>
      <c r="C24" s="285"/>
      <c r="D24" s="285"/>
      <c r="E24" s="286"/>
    </row>
    <row r="25" spans="1:5" ht="15">
      <c r="A25" s="273" t="s">
        <v>119</v>
      </c>
      <c r="B25" s="274"/>
      <c r="C25" s="274"/>
      <c r="D25" s="274"/>
      <c r="E25" s="318"/>
    </row>
    <row r="26" spans="1:5" ht="15">
      <c r="A26" s="273" t="s">
        <v>120</v>
      </c>
      <c r="B26" s="274"/>
      <c r="C26" s="274"/>
      <c r="D26" s="274"/>
      <c r="E26" s="318"/>
    </row>
    <row r="27" spans="1:5" ht="15">
      <c r="A27" s="273" t="s">
        <v>139</v>
      </c>
      <c r="B27" s="274"/>
      <c r="C27" s="274"/>
      <c r="D27" s="274"/>
      <c r="E27" s="318"/>
    </row>
    <row r="28" spans="1:5" ht="15">
      <c r="A28" s="273" t="s">
        <v>145</v>
      </c>
      <c r="B28" s="274"/>
      <c r="C28" s="274"/>
      <c r="D28" s="274"/>
      <c r="E28" s="318"/>
    </row>
    <row r="29" spans="1:5" ht="15">
      <c r="A29" s="277" t="s">
        <v>146</v>
      </c>
      <c r="B29" s="278"/>
      <c r="C29" s="278"/>
      <c r="D29" s="278"/>
      <c r="E29" s="377"/>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55"/>
  <sheetViews>
    <sheetView showGridLines="0" view="pageBreakPreview" zoomScaleSheetLayoutView="100" workbookViewId="0" topLeftCell="A1">
      <selection activeCell="D32" sqref="D32"/>
    </sheetView>
  </sheetViews>
  <sheetFormatPr defaultColWidth="11.421875" defaultRowHeight="15"/>
  <cols>
    <col min="1" max="1" width="11.421875" style="4" customWidth="1"/>
    <col min="2" max="2" width="59.7109375" style="4" customWidth="1"/>
    <col min="3" max="3" width="17.140625" style="4" customWidth="1"/>
    <col min="4" max="4" width="16.57421875" style="4" customWidth="1"/>
    <col min="5" max="5" width="15.57421875" style="4" customWidth="1"/>
    <col min="6" max="6" width="24.421875" style="4" customWidth="1"/>
    <col min="7" max="16384" width="11.421875" style="4" customWidth="1"/>
  </cols>
  <sheetData>
    <row r="1" spans="1:7" ht="15">
      <c r="A1" s="1"/>
      <c r="B1" s="1"/>
      <c r="C1" s="1"/>
      <c r="D1" s="1"/>
      <c r="E1" s="2"/>
      <c r="F1" s="313"/>
      <c r="G1" s="313"/>
    </row>
    <row r="2" spans="1:7" ht="15">
      <c r="A2" s="322" t="s">
        <v>169</v>
      </c>
      <c r="B2" s="322"/>
      <c r="C2" s="322"/>
      <c r="D2" s="322"/>
      <c r="E2" s="322"/>
      <c r="F2" s="322"/>
      <c r="G2" s="322"/>
    </row>
    <row r="3" spans="1:7" ht="15.75" customHeight="1">
      <c r="A3" s="267" t="s">
        <v>9</v>
      </c>
      <c r="B3" s="267"/>
      <c r="C3" s="267"/>
      <c r="D3" s="267"/>
      <c r="E3" s="267"/>
      <c r="F3" s="267"/>
      <c r="G3" s="267"/>
    </row>
    <row r="4" spans="1:7" ht="15">
      <c r="A4" s="267" t="s">
        <v>69</v>
      </c>
      <c r="B4" s="267"/>
      <c r="C4" s="267"/>
      <c r="D4" s="267"/>
      <c r="E4" s="267"/>
      <c r="F4" s="267"/>
      <c r="G4" s="267"/>
    </row>
    <row r="5" spans="1:7" ht="15">
      <c r="A5" s="269" t="s">
        <v>70</v>
      </c>
      <c r="B5" s="269"/>
      <c r="C5" s="269"/>
      <c r="D5" s="269"/>
      <c r="E5" s="269"/>
      <c r="F5" s="269"/>
      <c r="G5" s="269"/>
    </row>
    <row r="6" spans="1:7" ht="15">
      <c r="A6" s="269" t="s">
        <v>288</v>
      </c>
      <c r="B6" s="269"/>
      <c r="C6" s="269"/>
      <c r="D6" s="269"/>
      <c r="E6" s="269"/>
      <c r="F6" s="269"/>
      <c r="G6" s="269"/>
    </row>
    <row r="7" spans="1:7" ht="15">
      <c r="A7" s="383"/>
      <c r="B7" s="383"/>
      <c r="C7" s="6"/>
      <c r="D7" s="6"/>
      <c r="E7" s="6"/>
      <c r="F7" s="5"/>
      <c r="G7" s="5"/>
    </row>
    <row r="8" spans="1:7" ht="22.5" customHeight="1">
      <c r="A8" s="143" t="s">
        <v>13</v>
      </c>
      <c r="B8" s="142" t="s">
        <v>14</v>
      </c>
      <c r="C8" s="144" t="s">
        <v>7</v>
      </c>
      <c r="D8" s="144" t="s">
        <v>8</v>
      </c>
      <c r="E8" s="144" t="s">
        <v>71</v>
      </c>
      <c r="F8" s="144" t="s">
        <v>15</v>
      </c>
      <c r="G8" s="144" t="s">
        <v>59</v>
      </c>
    </row>
    <row r="9" spans="1:7" ht="22.5" customHeight="1">
      <c r="A9" s="197"/>
      <c r="B9" s="197"/>
      <c r="C9" s="198"/>
      <c r="D9" s="198"/>
      <c r="E9" s="198"/>
      <c r="F9" s="198"/>
      <c r="G9" s="198"/>
    </row>
    <row r="10" spans="1:7" ht="22.5" customHeight="1">
      <c r="A10" s="197"/>
      <c r="B10" s="197"/>
      <c r="C10" s="198"/>
      <c r="D10" s="198"/>
      <c r="E10" s="198"/>
      <c r="F10" s="198"/>
      <c r="G10" s="198"/>
    </row>
    <row r="11" spans="1:7" ht="22.5" customHeight="1">
      <c r="A11" s="183">
        <v>3000</v>
      </c>
      <c r="B11" s="208" t="s">
        <v>277</v>
      </c>
      <c r="C11" s="259">
        <v>3481925.91</v>
      </c>
      <c r="D11" s="195">
        <v>4248811.69</v>
      </c>
      <c r="E11" s="201">
        <f>E12</f>
        <v>0</v>
      </c>
      <c r="F11" s="201"/>
      <c r="G11" s="201"/>
    </row>
    <row r="12" spans="1:7" ht="22.5" customHeight="1">
      <c r="A12" s="183">
        <v>3210</v>
      </c>
      <c r="B12" s="209" t="s">
        <v>203</v>
      </c>
      <c r="C12" s="262"/>
      <c r="D12" s="195">
        <v>766885.78</v>
      </c>
      <c r="E12" s="203"/>
      <c r="F12" s="203"/>
      <c r="G12" s="203"/>
    </row>
    <row r="13" spans="1:7" ht="22.5" customHeight="1">
      <c r="A13" s="183"/>
      <c r="B13" s="209" t="s">
        <v>204</v>
      </c>
      <c r="C13" s="260">
        <v>3481925.91</v>
      </c>
      <c r="D13" s="195">
        <f>D11-D12</f>
        <v>3481925.91</v>
      </c>
      <c r="E13" s="203"/>
      <c r="F13" s="203"/>
      <c r="G13" s="203"/>
    </row>
    <row r="14" spans="1:7" ht="22.5" customHeight="1">
      <c r="A14" s="183">
        <v>3230</v>
      </c>
      <c r="B14" s="209" t="s">
        <v>205</v>
      </c>
      <c r="C14" s="203">
        <v>0</v>
      </c>
      <c r="D14" s="207">
        <v>0</v>
      </c>
      <c r="E14" s="203"/>
      <c r="F14" s="203"/>
      <c r="G14" s="203"/>
    </row>
    <row r="15" spans="1:7" ht="22.5" customHeight="1">
      <c r="A15" s="183">
        <v>3240</v>
      </c>
      <c r="B15" s="209" t="s">
        <v>206</v>
      </c>
      <c r="C15" s="203">
        <v>0</v>
      </c>
      <c r="D15" s="207">
        <v>0</v>
      </c>
      <c r="E15" s="203"/>
      <c r="F15" s="203"/>
      <c r="G15" s="203"/>
    </row>
    <row r="16" spans="1:7" ht="22.5" customHeight="1">
      <c r="A16" s="183">
        <v>3250</v>
      </c>
      <c r="B16" s="209" t="s">
        <v>207</v>
      </c>
      <c r="C16" s="203">
        <v>0</v>
      </c>
      <c r="D16" s="207">
        <v>0</v>
      </c>
      <c r="E16" s="202"/>
      <c r="F16" s="203"/>
      <c r="G16" s="203"/>
    </row>
    <row r="17" spans="1:7" ht="22.5" customHeight="1">
      <c r="A17" s="183"/>
      <c r="B17" s="204"/>
      <c r="C17" s="203"/>
      <c r="D17" s="207"/>
      <c r="E17" s="202"/>
      <c r="F17" s="201"/>
      <c r="G17" s="202"/>
    </row>
    <row r="18" spans="1:7" ht="22.5" customHeight="1">
      <c r="A18" s="183">
        <v>3300</v>
      </c>
      <c r="B18" s="208" t="s">
        <v>208</v>
      </c>
      <c r="C18" s="203"/>
      <c r="D18" s="207">
        <v>0</v>
      </c>
      <c r="E18" s="202"/>
      <c r="F18" s="201"/>
      <c r="G18" s="201"/>
    </row>
    <row r="19" spans="1:7" ht="22.5" customHeight="1">
      <c r="A19" s="183"/>
      <c r="B19" s="209" t="s">
        <v>209</v>
      </c>
      <c r="C19" s="202"/>
      <c r="D19" s="207">
        <v>0</v>
      </c>
      <c r="E19" s="202"/>
      <c r="F19" s="203"/>
      <c r="G19" s="203"/>
    </row>
    <row r="20" spans="1:7" ht="22.5" customHeight="1">
      <c r="A20" s="183">
        <v>3320</v>
      </c>
      <c r="B20" s="209" t="s">
        <v>210</v>
      </c>
      <c r="C20" s="202"/>
      <c r="D20" s="207">
        <v>0</v>
      </c>
      <c r="E20" s="202"/>
      <c r="F20" s="203"/>
      <c r="G20" s="203"/>
    </row>
    <row r="21" spans="1:7" ht="22.5" customHeight="1">
      <c r="A21" s="183"/>
      <c r="B21" s="205"/>
      <c r="C21" s="202"/>
      <c r="D21" s="207"/>
      <c r="E21" s="202"/>
      <c r="F21" s="202"/>
      <c r="G21" s="202"/>
    </row>
    <row r="22" spans="1:7" ht="22.5" customHeight="1">
      <c r="A22" s="183"/>
      <c r="B22" s="210" t="s">
        <v>278</v>
      </c>
      <c r="C22" s="266">
        <v>3481925.91</v>
      </c>
      <c r="D22" s="258">
        <f>D13+D12</f>
        <v>4248811.69</v>
      </c>
      <c r="E22" s="201">
        <f>E11</f>
        <v>0</v>
      </c>
      <c r="F22" s="212" t="s">
        <v>217</v>
      </c>
      <c r="G22" s="201" t="s">
        <v>218</v>
      </c>
    </row>
    <row r="23" spans="1:7" ht="22.5" customHeight="1">
      <c r="A23" s="183"/>
      <c r="B23" s="206"/>
      <c r="C23" s="202"/>
      <c r="D23" s="207"/>
      <c r="E23" s="202"/>
      <c r="F23" s="202"/>
      <c r="G23" s="202"/>
    </row>
    <row r="24" spans="1:7" ht="22.5" customHeight="1">
      <c r="A24" s="183"/>
      <c r="B24" s="208" t="s">
        <v>211</v>
      </c>
      <c r="C24" s="201"/>
      <c r="D24" s="207">
        <v>0</v>
      </c>
      <c r="E24" s="201"/>
      <c r="F24" s="201"/>
      <c r="G24" s="201"/>
    </row>
    <row r="25" spans="1:7" ht="22.5" customHeight="1">
      <c r="A25" s="183">
        <v>3110</v>
      </c>
      <c r="B25" s="209" t="s">
        <v>212</v>
      </c>
      <c r="C25" s="202"/>
      <c r="D25" s="207">
        <v>0</v>
      </c>
      <c r="E25" s="202"/>
      <c r="F25" s="203"/>
      <c r="G25" s="203"/>
    </row>
    <row r="26" spans="1:7" ht="22.5" customHeight="1">
      <c r="A26" s="183">
        <v>3120</v>
      </c>
      <c r="B26" s="209" t="s">
        <v>213</v>
      </c>
      <c r="C26" s="202"/>
      <c r="D26" s="207">
        <v>0</v>
      </c>
      <c r="E26" s="202"/>
      <c r="F26" s="203"/>
      <c r="G26" s="203"/>
    </row>
    <row r="27" spans="1:7" ht="22.5" customHeight="1">
      <c r="A27" s="183">
        <v>3130</v>
      </c>
      <c r="B27" s="209" t="s">
        <v>214</v>
      </c>
      <c r="C27" s="202"/>
      <c r="D27" s="207">
        <v>0</v>
      </c>
      <c r="E27" s="202"/>
      <c r="F27" s="203"/>
      <c r="G27" s="203"/>
    </row>
    <row r="28" spans="1:7" ht="22.5" customHeight="1">
      <c r="A28" s="183"/>
      <c r="B28" s="205"/>
      <c r="C28" s="202"/>
      <c r="D28" s="207"/>
      <c r="E28" s="202"/>
      <c r="F28" s="202"/>
      <c r="G28" s="202"/>
    </row>
    <row r="29" spans="1:7" ht="22.5" customHeight="1">
      <c r="A29" s="183"/>
      <c r="B29" s="208" t="s">
        <v>279</v>
      </c>
      <c r="C29" s="259">
        <v>1392339.25</v>
      </c>
      <c r="D29" s="261">
        <v>-1872563.45</v>
      </c>
      <c r="E29" s="201"/>
      <c r="F29" s="212" t="s">
        <v>217</v>
      </c>
      <c r="G29" s="201" t="s">
        <v>218</v>
      </c>
    </row>
    <row r="30" spans="1:7" ht="22.5" customHeight="1">
      <c r="A30" s="183">
        <v>3210</v>
      </c>
      <c r="B30" s="209" t="s">
        <v>203</v>
      </c>
      <c r="C30" s="203"/>
      <c r="D30" s="195">
        <v>-2374186.3</v>
      </c>
      <c r="E30" s="201"/>
      <c r="F30" s="203"/>
      <c r="G30" s="203"/>
    </row>
    <row r="31" spans="1:7" ht="22.5" customHeight="1">
      <c r="A31" s="183">
        <v>3220</v>
      </c>
      <c r="B31" s="209" t="s">
        <v>204</v>
      </c>
      <c r="C31" s="260">
        <v>1392339.25</v>
      </c>
      <c r="D31" s="195">
        <v>625453.47</v>
      </c>
      <c r="E31" s="201"/>
      <c r="F31" s="203"/>
      <c r="G31" s="203"/>
    </row>
    <row r="32" spans="1:7" ht="22.5" customHeight="1">
      <c r="A32" s="183">
        <v>3230</v>
      </c>
      <c r="B32" s="209" t="s">
        <v>205</v>
      </c>
      <c r="C32" s="203">
        <v>0</v>
      </c>
      <c r="D32" s="207">
        <v>0</v>
      </c>
      <c r="E32" s="201"/>
      <c r="F32" s="203"/>
      <c r="G32" s="203"/>
    </row>
    <row r="33" spans="1:7" ht="22.5" customHeight="1">
      <c r="A33" s="183">
        <v>3240</v>
      </c>
      <c r="B33" s="209" t="s">
        <v>206</v>
      </c>
      <c r="C33" s="203">
        <v>0</v>
      </c>
      <c r="D33" s="207">
        <v>0</v>
      </c>
      <c r="E33" s="201"/>
      <c r="F33" s="203"/>
      <c r="G33" s="203"/>
    </row>
    <row r="34" spans="1:7" ht="22.5" customHeight="1">
      <c r="A34" s="183">
        <v>3250</v>
      </c>
      <c r="B34" s="209" t="s">
        <v>207</v>
      </c>
      <c r="C34" s="203"/>
      <c r="D34" s="195">
        <v>-123830.62</v>
      </c>
      <c r="E34" s="201"/>
      <c r="F34" s="203"/>
      <c r="G34" s="203"/>
    </row>
    <row r="35" spans="1:7" ht="15">
      <c r="A35" s="183"/>
      <c r="B35" s="204"/>
      <c r="C35" s="203"/>
      <c r="D35" s="207"/>
      <c r="E35" s="202"/>
      <c r="F35" s="203"/>
      <c r="G35" s="202"/>
    </row>
    <row r="36" spans="1:7" ht="15" customHeight="1">
      <c r="A36" s="183">
        <v>3300</v>
      </c>
      <c r="B36" s="208" t="s">
        <v>215</v>
      </c>
      <c r="C36" s="203"/>
      <c r="D36" s="207">
        <v>0</v>
      </c>
      <c r="E36" s="202"/>
      <c r="F36" s="201"/>
      <c r="G36" s="201"/>
    </row>
    <row r="37" spans="1:7" ht="15" customHeight="1">
      <c r="A37" s="183">
        <v>3310</v>
      </c>
      <c r="B37" s="209" t="s">
        <v>209</v>
      </c>
      <c r="C37" s="202"/>
      <c r="D37" s="207">
        <v>0</v>
      </c>
      <c r="E37" s="202"/>
      <c r="F37" s="203"/>
      <c r="G37" s="203"/>
    </row>
    <row r="38" spans="1:7" ht="15" customHeight="1">
      <c r="A38" s="183">
        <v>3320</v>
      </c>
      <c r="B38" s="209" t="s">
        <v>210</v>
      </c>
      <c r="C38" s="202"/>
      <c r="D38" s="207">
        <v>0</v>
      </c>
      <c r="E38" s="202"/>
      <c r="F38" s="203"/>
      <c r="G38" s="203"/>
    </row>
    <row r="39" spans="1:7" ht="15">
      <c r="A39" s="183"/>
      <c r="B39" s="204"/>
      <c r="C39" s="202"/>
      <c r="D39" s="207"/>
      <c r="E39" s="202"/>
      <c r="F39" s="203"/>
      <c r="G39" s="202"/>
    </row>
    <row r="40" spans="1:7" ht="15">
      <c r="A40" s="183"/>
      <c r="B40" s="210" t="s">
        <v>216</v>
      </c>
      <c r="C40" s="259">
        <f>C22+C29</f>
        <v>4874265.16</v>
      </c>
      <c r="D40" s="195">
        <f>D22+D29</f>
        <v>2376248.24</v>
      </c>
      <c r="E40" s="201">
        <f>E22+E29</f>
        <v>0</v>
      </c>
      <c r="F40" s="201"/>
      <c r="G40" s="201"/>
    </row>
    <row r="41" spans="2:7" ht="15">
      <c r="B41" s="200"/>
      <c r="C41" s="199"/>
      <c r="D41" s="211"/>
      <c r="E41" s="199"/>
      <c r="F41" s="199"/>
      <c r="G41" s="199"/>
    </row>
    <row r="42" spans="2:7" ht="15">
      <c r="B42" s="200"/>
      <c r="C42" s="199"/>
      <c r="D42" s="211"/>
      <c r="E42" s="199"/>
      <c r="F42" s="199"/>
      <c r="G42" s="199"/>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11"/>
      <c r="C47" s="311"/>
      <c r="D47" s="312"/>
      <c r="E47" s="312"/>
      <c r="F47" s="11"/>
      <c r="G47" s="11"/>
    </row>
    <row r="48" spans="1:7" ht="15">
      <c r="A48" s="284" t="s">
        <v>34</v>
      </c>
      <c r="B48" s="285"/>
      <c r="C48" s="285"/>
      <c r="D48" s="285"/>
      <c r="E48" s="285"/>
      <c r="F48" s="285"/>
      <c r="G48" s="286"/>
    </row>
    <row r="49" spans="1:7" ht="20.25" customHeight="1">
      <c r="A49" s="271" t="s">
        <v>147</v>
      </c>
      <c r="B49" s="272"/>
      <c r="C49" s="272"/>
      <c r="D49" s="272"/>
      <c r="E49" s="272"/>
      <c r="F49" s="272"/>
      <c r="G49" s="317"/>
    </row>
    <row r="50" spans="1:7" ht="19.5" customHeight="1">
      <c r="A50" s="273" t="s">
        <v>148</v>
      </c>
      <c r="B50" s="274"/>
      <c r="C50" s="274"/>
      <c r="D50" s="274"/>
      <c r="E50" s="274"/>
      <c r="F50" s="274"/>
      <c r="G50" s="318"/>
    </row>
    <row r="51" spans="1:7" ht="22.5" customHeight="1">
      <c r="A51" s="380" t="s">
        <v>149</v>
      </c>
      <c r="B51" s="381"/>
      <c r="C51" s="381"/>
      <c r="D51" s="381"/>
      <c r="E51" s="381"/>
      <c r="F51" s="381"/>
      <c r="G51" s="382"/>
    </row>
    <row r="52" spans="1:7" ht="19.5" customHeight="1">
      <c r="A52" s="273" t="s">
        <v>136</v>
      </c>
      <c r="B52" s="274"/>
      <c r="C52" s="274"/>
      <c r="D52" s="274"/>
      <c r="E52" s="274"/>
      <c r="F52" s="274"/>
      <c r="G52" s="318"/>
    </row>
    <row r="53" spans="1:7" ht="20.25" customHeight="1">
      <c r="A53" s="273" t="s">
        <v>150</v>
      </c>
      <c r="B53" s="274"/>
      <c r="C53" s="274"/>
      <c r="D53" s="274"/>
      <c r="E53" s="274"/>
      <c r="F53" s="274"/>
      <c r="G53" s="318"/>
    </row>
    <row r="54" spans="1:7" ht="23.25" customHeight="1">
      <c r="A54" s="273" t="s">
        <v>151</v>
      </c>
      <c r="B54" s="274"/>
      <c r="C54" s="274"/>
      <c r="D54" s="274"/>
      <c r="E54" s="274"/>
      <c r="F54" s="274"/>
      <c r="G54" s="318"/>
    </row>
    <row r="55" spans="1:7" ht="15" customHeight="1">
      <c r="A55" s="277" t="s">
        <v>159</v>
      </c>
      <c r="B55" s="278"/>
      <c r="C55" s="278"/>
      <c r="D55" s="278"/>
      <c r="E55" s="278"/>
      <c r="F55" s="278"/>
      <c r="G55" s="377"/>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45"/>
  <sheetViews>
    <sheetView showGridLines="0" view="pageBreakPreview" zoomScale="120" zoomScaleSheetLayoutView="120" workbookViewId="0" topLeftCell="A1">
      <selection activeCell="C34" sqref="C34"/>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35"/>
      <c r="B1" s="135"/>
      <c r="C1" s="135"/>
      <c r="D1" s="135"/>
      <c r="E1" s="2"/>
      <c r="F1" s="313"/>
      <c r="G1" s="313"/>
    </row>
    <row r="2" spans="1:7" ht="15">
      <c r="A2" s="322" t="s">
        <v>219</v>
      </c>
      <c r="B2" s="322"/>
      <c r="C2" s="322"/>
      <c r="D2" s="322"/>
      <c r="E2" s="322"/>
      <c r="F2" s="322"/>
      <c r="G2" s="322"/>
    </row>
    <row r="3" spans="1:7" ht="15.75" customHeight="1">
      <c r="A3" s="267" t="s">
        <v>9</v>
      </c>
      <c r="B3" s="267"/>
      <c r="C3" s="267"/>
      <c r="D3" s="267"/>
      <c r="E3" s="267"/>
      <c r="F3" s="267"/>
      <c r="G3" s="267"/>
    </row>
    <row r="4" spans="1:7" ht="15">
      <c r="A4" s="267" t="s">
        <v>69</v>
      </c>
      <c r="B4" s="267"/>
      <c r="C4" s="267"/>
      <c r="D4" s="267"/>
      <c r="E4" s="267"/>
      <c r="F4" s="267"/>
      <c r="G4" s="267"/>
    </row>
    <row r="5" spans="1:7" ht="15">
      <c r="A5" s="269" t="s">
        <v>72</v>
      </c>
      <c r="B5" s="269"/>
      <c r="C5" s="269"/>
      <c r="D5" s="269"/>
      <c r="E5" s="269"/>
      <c r="F5" s="269"/>
      <c r="G5" s="269"/>
    </row>
    <row r="6" spans="1:7" ht="15">
      <c r="A6" s="269" t="str">
        <f>'IC-19'!$A$6</f>
        <v>Periodo: del 1 al 28 de Febrero de 2019</v>
      </c>
      <c r="B6" s="269"/>
      <c r="C6" s="269"/>
      <c r="D6" s="269"/>
      <c r="E6" s="269"/>
      <c r="F6" s="269"/>
      <c r="G6" s="269"/>
    </row>
    <row r="7" spans="1:7" ht="15">
      <c r="A7" s="378"/>
      <c r="B7" s="378"/>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60">
      <c r="A13" s="183">
        <v>3000</v>
      </c>
      <c r="B13" s="208" t="s">
        <v>277</v>
      </c>
      <c r="C13" s="201">
        <f>SUM(C15:C18)</f>
        <v>4874265</v>
      </c>
      <c r="D13" s="207">
        <v>4248812</v>
      </c>
      <c r="E13" s="201">
        <f>E14</f>
        <v>0</v>
      </c>
      <c r="F13" s="212" t="s">
        <v>217</v>
      </c>
      <c r="G13" s="201" t="s">
        <v>218</v>
      </c>
    </row>
    <row r="14" spans="1:7" ht="24">
      <c r="A14" s="183">
        <v>3210</v>
      </c>
      <c r="B14" s="209" t="s">
        <v>203</v>
      </c>
      <c r="C14" s="202"/>
      <c r="D14" s="207">
        <v>766886</v>
      </c>
      <c r="E14" s="203"/>
      <c r="F14" s="56"/>
      <c r="G14" s="56"/>
    </row>
    <row r="15" spans="1:7" ht="15">
      <c r="A15" s="183"/>
      <c r="B15" s="209" t="s">
        <v>204</v>
      </c>
      <c r="C15" s="203">
        <v>3481926</v>
      </c>
      <c r="D15" s="207">
        <v>3481926</v>
      </c>
      <c r="E15" s="203"/>
      <c r="F15" s="56"/>
      <c r="G15" s="56"/>
    </row>
    <row r="16" spans="1:7" ht="15">
      <c r="A16" s="56"/>
      <c r="B16" s="57"/>
      <c r="C16" s="61"/>
      <c r="D16" s="74"/>
      <c r="E16" s="74"/>
      <c r="F16" s="56"/>
      <c r="G16" s="56"/>
    </row>
    <row r="17" spans="1:7" ht="60">
      <c r="A17" s="183"/>
      <c r="B17" s="208" t="s">
        <v>279</v>
      </c>
      <c r="C17" s="201">
        <f>C19</f>
        <v>1392339</v>
      </c>
      <c r="D17" s="207">
        <v>-1872563.45</v>
      </c>
      <c r="E17" s="201"/>
      <c r="F17" s="212" t="s">
        <v>217</v>
      </c>
      <c r="G17" s="201" t="s">
        <v>218</v>
      </c>
    </row>
    <row r="18" spans="1:7" ht="24">
      <c r="A18" s="183">
        <v>3210</v>
      </c>
      <c r="B18" s="209" t="s">
        <v>203</v>
      </c>
      <c r="C18" s="203"/>
      <c r="D18" s="207">
        <v>-2374186.3</v>
      </c>
      <c r="E18" s="203"/>
      <c r="F18" s="203"/>
      <c r="G18" s="203"/>
    </row>
    <row r="19" spans="1:7" ht="15">
      <c r="A19" s="183">
        <v>3220</v>
      </c>
      <c r="B19" s="209" t="s">
        <v>204</v>
      </c>
      <c r="C19" s="203">
        <v>1392339</v>
      </c>
      <c r="D19" s="207">
        <v>625453</v>
      </c>
      <c r="E19" s="203"/>
      <c r="F19" s="203"/>
      <c r="G19" s="203"/>
    </row>
    <row r="20" spans="1:7" ht="15">
      <c r="A20" s="56"/>
      <c r="B20" s="57"/>
      <c r="C20" s="61"/>
      <c r="D20" s="74"/>
      <c r="E20" s="74"/>
      <c r="F20" s="56"/>
      <c r="G20" s="56"/>
    </row>
    <row r="21" spans="1:7" ht="24">
      <c r="A21" s="56">
        <v>3250</v>
      </c>
      <c r="B21" s="57" t="s">
        <v>207</v>
      </c>
      <c r="C21" s="61"/>
      <c r="D21" s="74">
        <v>-123831</v>
      </c>
      <c r="E21" s="74"/>
      <c r="F21" s="56"/>
      <c r="G21" s="56"/>
    </row>
    <row r="22" spans="1:7" ht="15">
      <c r="A22" s="56"/>
      <c r="B22" s="57"/>
      <c r="C22" s="61"/>
      <c r="D22" s="74"/>
      <c r="E22" s="74"/>
      <c r="F22" s="56"/>
      <c r="G22" s="56"/>
    </row>
    <row r="23" spans="1:7" ht="15">
      <c r="A23" s="56"/>
      <c r="B23" s="57"/>
      <c r="C23" s="61"/>
      <c r="D23" s="74"/>
      <c r="E23" s="74"/>
      <c r="F23" s="56"/>
      <c r="G23" s="56"/>
    </row>
    <row r="24" spans="1:7" ht="15">
      <c r="A24" s="56"/>
      <c r="B24" s="57"/>
      <c r="C24" s="61"/>
      <c r="D24" s="74"/>
      <c r="E24" s="74"/>
      <c r="F24" s="56"/>
      <c r="G24" s="56"/>
    </row>
    <row r="25" spans="1:7" ht="15">
      <c r="A25" s="56"/>
      <c r="B25" s="57"/>
      <c r="C25" s="61"/>
      <c r="D25" s="74"/>
      <c r="E25" s="74"/>
      <c r="F25" s="56"/>
      <c r="G25" s="56"/>
    </row>
    <row r="26" spans="1:7" ht="15">
      <c r="A26" s="56"/>
      <c r="B26" s="57"/>
      <c r="C26" s="61"/>
      <c r="D26" s="74"/>
      <c r="E26" s="74"/>
      <c r="F26" s="56"/>
      <c r="G26" s="56"/>
    </row>
    <row r="27" spans="1:7" ht="15">
      <c r="A27" s="56"/>
      <c r="B27" s="57"/>
      <c r="C27" s="61"/>
      <c r="D27" s="74"/>
      <c r="E27" s="74"/>
      <c r="F27" s="56"/>
      <c r="G27" s="56"/>
    </row>
    <row r="28" spans="1:7" ht="15">
      <c r="A28" s="56"/>
      <c r="B28" s="75" t="s">
        <v>6</v>
      </c>
      <c r="C28" s="201">
        <f>C15+C17</f>
        <v>4874265</v>
      </c>
      <c r="D28" s="201">
        <f>D13+D17</f>
        <v>2376248.55</v>
      </c>
      <c r="E28" s="201">
        <f>E13+E17</f>
        <v>0</v>
      </c>
      <c r="F28" s="56"/>
      <c r="G28" s="56"/>
    </row>
    <row r="29" spans="1:7" ht="15">
      <c r="A29" s="213"/>
      <c r="B29" s="96"/>
      <c r="C29" s="199"/>
      <c r="D29" s="199"/>
      <c r="E29" s="199"/>
      <c r="F29" s="59"/>
      <c r="G29" s="59"/>
    </row>
    <row r="30" spans="1:6" ht="15">
      <c r="A30" s="96"/>
      <c r="B30" s="199"/>
      <c r="C30" s="199"/>
      <c r="D30" s="199"/>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11"/>
      <c r="C37" s="311"/>
      <c r="D37" s="312"/>
      <c r="E37" s="312"/>
      <c r="F37" s="11"/>
      <c r="G37" s="11"/>
    </row>
    <row r="38" spans="1:7" ht="15">
      <c r="A38" s="284" t="s">
        <v>34</v>
      </c>
      <c r="B38" s="285"/>
      <c r="C38" s="285"/>
      <c r="D38" s="285"/>
      <c r="E38" s="285"/>
      <c r="F38" s="285"/>
      <c r="G38" s="286"/>
    </row>
    <row r="39" spans="1:7" ht="15">
      <c r="A39" s="271" t="s">
        <v>147</v>
      </c>
      <c r="B39" s="272"/>
      <c r="C39" s="272"/>
      <c r="D39" s="272"/>
      <c r="E39" s="272"/>
      <c r="F39" s="272"/>
      <c r="G39" s="317"/>
    </row>
    <row r="40" spans="1:7" ht="15">
      <c r="A40" s="273" t="s">
        <v>148</v>
      </c>
      <c r="B40" s="274"/>
      <c r="C40" s="274"/>
      <c r="D40" s="274"/>
      <c r="E40" s="274"/>
      <c r="F40" s="274"/>
      <c r="G40" s="318"/>
    </row>
    <row r="41" spans="1:7" ht="15">
      <c r="A41" s="380" t="s">
        <v>149</v>
      </c>
      <c r="B41" s="381"/>
      <c r="C41" s="381"/>
      <c r="D41" s="381"/>
      <c r="E41" s="381"/>
      <c r="F41" s="381"/>
      <c r="G41" s="382"/>
    </row>
    <row r="42" spans="1:7" ht="15">
      <c r="A42" s="273" t="s">
        <v>136</v>
      </c>
      <c r="B42" s="274"/>
      <c r="C42" s="274"/>
      <c r="D42" s="274"/>
      <c r="E42" s="274"/>
      <c r="F42" s="274"/>
      <c r="G42" s="318"/>
    </row>
    <row r="43" spans="1:7" ht="15">
      <c r="A43" s="273" t="s">
        <v>150</v>
      </c>
      <c r="B43" s="274"/>
      <c r="C43" s="274"/>
      <c r="D43" s="274"/>
      <c r="E43" s="274"/>
      <c r="F43" s="274"/>
      <c r="G43" s="318"/>
    </row>
    <row r="44" spans="1:7" ht="15">
      <c r="A44" s="273" t="s">
        <v>151</v>
      </c>
      <c r="B44" s="274"/>
      <c r="C44" s="274"/>
      <c r="D44" s="274"/>
      <c r="E44" s="274"/>
      <c r="F44" s="274"/>
      <c r="G44" s="318"/>
    </row>
    <row r="45" spans="1:7" ht="15" customHeight="1">
      <c r="A45" s="277" t="s">
        <v>159</v>
      </c>
      <c r="B45" s="278"/>
      <c r="C45" s="278"/>
      <c r="D45" s="278"/>
      <c r="E45" s="278"/>
      <c r="F45" s="278"/>
      <c r="G45" s="377"/>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portrait" scale="63"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G29"/>
  <sheetViews>
    <sheetView showGridLines="0" tabSelected="1" view="pageBreakPreview" zoomScaleSheetLayoutView="100" workbookViewId="0" topLeftCell="A7">
      <selection activeCell="E21" sqref="E21"/>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4" ht="15">
      <c r="A1" s="41"/>
      <c r="B1" s="41"/>
      <c r="C1" s="41"/>
      <c r="D1" s="42"/>
    </row>
    <row r="2" spans="1:7" ht="15">
      <c r="A2" s="322" t="s">
        <v>169</v>
      </c>
      <c r="B2" s="322"/>
      <c r="C2" s="322"/>
      <c r="D2" s="322"/>
      <c r="E2" s="322"/>
      <c r="F2" s="322"/>
      <c r="G2" s="322"/>
    </row>
    <row r="3" spans="1:7" ht="15.75" customHeight="1">
      <c r="A3" s="386" t="s">
        <v>9</v>
      </c>
      <c r="B3" s="386"/>
      <c r="C3" s="386"/>
      <c r="D3" s="386"/>
      <c r="E3" s="139"/>
      <c r="F3" s="139"/>
      <c r="G3" s="139"/>
    </row>
    <row r="4" spans="1:7" ht="15">
      <c r="A4" s="386" t="s">
        <v>73</v>
      </c>
      <c r="B4" s="386"/>
      <c r="C4" s="386"/>
      <c r="D4" s="386"/>
      <c r="E4" s="139"/>
      <c r="F4" s="139"/>
      <c r="G4" s="139"/>
    </row>
    <row r="5" spans="1:7" ht="15">
      <c r="A5" s="387" t="s">
        <v>1</v>
      </c>
      <c r="B5" s="387"/>
      <c r="C5" s="387"/>
      <c r="D5" s="387"/>
      <c r="E5" s="139"/>
      <c r="F5" s="139"/>
      <c r="G5" s="139"/>
    </row>
    <row r="6" spans="1:7" ht="15">
      <c r="A6" s="269" t="str">
        <f>'IC-19'!$A$6</f>
        <v>Periodo: del 1 al 28 de Febrero de 2019</v>
      </c>
      <c r="B6" s="269"/>
      <c r="C6" s="269"/>
      <c r="D6" s="269"/>
      <c r="E6" s="137"/>
      <c r="F6" s="137"/>
      <c r="G6" s="137"/>
    </row>
    <row r="7" spans="1:4" ht="15">
      <c r="A7" s="388" t="s">
        <v>74</v>
      </c>
      <c r="B7" s="388"/>
      <c r="C7" s="100"/>
      <c r="D7" s="100"/>
    </row>
    <row r="8" spans="1:4" ht="22.5" customHeight="1">
      <c r="A8" s="147" t="s">
        <v>13</v>
      </c>
      <c r="B8" s="148" t="s">
        <v>0</v>
      </c>
      <c r="C8" s="146">
        <v>2019</v>
      </c>
      <c r="D8" s="146">
        <v>2018</v>
      </c>
    </row>
    <row r="9" spans="1:4" ht="15">
      <c r="A9" s="384" t="s">
        <v>75</v>
      </c>
      <c r="B9" s="385"/>
      <c r="C9" s="101"/>
      <c r="D9" s="101"/>
    </row>
    <row r="10" spans="1:4" ht="15">
      <c r="A10" s="102"/>
      <c r="B10" s="215"/>
      <c r="C10" s="216"/>
      <c r="D10" s="216"/>
    </row>
    <row r="11" spans="1:4" ht="15">
      <c r="A11" s="103"/>
      <c r="B11" s="214"/>
      <c r="C11" s="217"/>
      <c r="D11" s="217"/>
    </row>
    <row r="12" spans="1:4" ht="15">
      <c r="A12" s="384" t="s">
        <v>76</v>
      </c>
      <c r="B12" s="385"/>
      <c r="C12" s="101"/>
      <c r="D12" s="101"/>
    </row>
    <row r="13" spans="1:4" ht="15">
      <c r="A13" s="102">
        <v>1110</v>
      </c>
      <c r="B13" s="215" t="s">
        <v>220</v>
      </c>
      <c r="C13" s="398">
        <v>335371</v>
      </c>
      <c r="D13" s="399">
        <v>56537</v>
      </c>
    </row>
    <row r="14" spans="1:4" ht="15">
      <c r="A14" s="103"/>
      <c r="B14" s="214"/>
      <c r="C14" s="217"/>
      <c r="D14" s="217"/>
    </row>
    <row r="15" spans="1:4" ht="15">
      <c r="A15" s="384" t="s">
        <v>77</v>
      </c>
      <c r="B15" s="385"/>
      <c r="C15" s="101"/>
      <c r="D15" s="101"/>
    </row>
    <row r="16" spans="1:4" ht="15">
      <c r="A16" s="102"/>
      <c r="B16" s="102"/>
      <c r="C16" s="102"/>
      <c r="D16" s="102"/>
    </row>
    <row r="17" spans="1:4" ht="15">
      <c r="A17" s="103"/>
      <c r="B17" s="103"/>
      <c r="C17" s="103"/>
      <c r="D17" s="103"/>
    </row>
    <row r="18" spans="1:4" ht="15">
      <c r="A18" s="384" t="s">
        <v>78</v>
      </c>
      <c r="B18" s="385"/>
      <c r="C18" s="101"/>
      <c r="D18" s="101"/>
    </row>
    <row r="19" spans="1:4" ht="15">
      <c r="A19" s="102"/>
      <c r="B19" s="102"/>
      <c r="C19" s="102"/>
      <c r="D19" s="102"/>
    </row>
    <row r="20" spans="1:4" ht="15">
      <c r="A20" s="104"/>
      <c r="B20" s="103"/>
      <c r="C20" s="103"/>
      <c r="D20" s="105"/>
    </row>
    <row r="21" spans="1:4" ht="14.25" customHeight="1">
      <c r="A21" s="384" t="s">
        <v>79</v>
      </c>
      <c r="B21" s="385"/>
      <c r="C21" s="101"/>
      <c r="D21" s="101"/>
    </row>
    <row r="22" spans="1:4" ht="14.25" customHeight="1">
      <c r="A22" s="106"/>
      <c r="B22" s="102"/>
      <c r="C22" s="102"/>
      <c r="D22" s="102"/>
    </row>
    <row r="23" spans="1:4" ht="14.25" customHeight="1">
      <c r="A23" s="107"/>
      <c r="B23" s="103"/>
      <c r="C23" s="108"/>
      <c r="D23" s="103"/>
    </row>
    <row r="24" spans="1:4" ht="15">
      <c r="A24" s="44"/>
      <c r="B24" s="140" t="s">
        <v>80</v>
      </c>
      <c r="C24" s="400">
        <f>SUM(C9:C20)</f>
        <v>335371</v>
      </c>
      <c r="D24" s="400">
        <f>SUM(D9:D20)</f>
        <v>56537</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64"/>
  <sheetViews>
    <sheetView showGridLines="0" view="pageBreakPreview" zoomScale="115" zoomScaleSheetLayoutView="115" workbookViewId="0" topLeftCell="A37">
      <selection activeCell="D46" sqref="D46"/>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42"/>
      <c r="F1" s="41"/>
    </row>
    <row r="2" spans="1:7" ht="15">
      <c r="A2" s="55" t="s">
        <v>169</v>
      </c>
      <c r="B2" s="55"/>
      <c r="C2" s="55"/>
      <c r="D2" s="55"/>
      <c r="E2" s="54"/>
      <c r="F2" s="41"/>
      <c r="G2" s="41"/>
    </row>
    <row r="3" spans="1:7" ht="15.75" customHeight="1">
      <c r="A3" s="386" t="s">
        <v>118</v>
      </c>
      <c r="B3" s="386"/>
      <c r="C3" s="386"/>
      <c r="D3" s="55"/>
      <c r="E3" s="55"/>
      <c r="F3" s="41"/>
      <c r="G3" s="41"/>
    </row>
    <row r="4" spans="1:7" ht="8.25" customHeight="1">
      <c r="A4" s="55"/>
      <c r="B4" s="55"/>
      <c r="C4" s="55"/>
      <c r="D4" s="55"/>
      <c r="E4" s="55"/>
      <c r="F4" s="41"/>
      <c r="G4" s="41"/>
    </row>
    <row r="5" spans="1:7" ht="15">
      <c r="A5" s="387" t="s">
        <v>117</v>
      </c>
      <c r="B5" s="387"/>
      <c r="C5" s="387"/>
      <c r="D5" s="54"/>
      <c r="E5" s="54"/>
      <c r="F5" s="41"/>
      <c r="G5" s="41"/>
    </row>
    <row r="6" spans="1:7" ht="15">
      <c r="A6" s="54"/>
      <c r="B6" s="54"/>
      <c r="C6" s="54"/>
      <c r="D6" s="54"/>
      <c r="E6" s="54"/>
      <c r="F6" s="41"/>
      <c r="G6" s="41"/>
    </row>
    <row r="7" spans="1:7" ht="37.5" customHeight="1">
      <c r="A7" s="392" t="s">
        <v>116</v>
      </c>
      <c r="B7" s="392"/>
      <c r="C7" s="392"/>
      <c r="D7" s="392"/>
      <c r="E7" s="392"/>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393" t="s">
        <v>115</v>
      </c>
      <c r="B11" s="393"/>
      <c r="C11" s="109"/>
      <c r="D11" s="109"/>
      <c r="E11" s="110"/>
    </row>
    <row r="12" spans="1:5" ht="32.25" customHeight="1">
      <c r="A12" s="111" t="s">
        <v>114</v>
      </c>
      <c r="B12" s="394" t="s">
        <v>113</v>
      </c>
      <c r="C12" s="394"/>
      <c r="D12" s="394"/>
      <c r="E12" s="394"/>
    </row>
    <row r="13" spans="1:5" ht="32.25" customHeight="1">
      <c r="A13" s="112" t="s">
        <v>112</v>
      </c>
      <c r="B13" s="112" t="s">
        <v>111</v>
      </c>
      <c r="C13" s="112"/>
      <c r="D13" s="112"/>
      <c r="E13" s="112"/>
    </row>
    <row r="14" spans="1:7" ht="21.75" customHeight="1">
      <c r="A14" s="112" t="s">
        <v>110</v>
      </c>
      <c r="B14" s="394" t="s">
        <v>109</v>
      </c>
      <c r="C14" s="394"/>
      <c r="D14" s="394"/>
      <c r="E14" s="394"/>
      <c r="F14" s="41"/>
      <c r="G14" s="41"/>
    </row>
    <row r="15" spans="1:7" ht="22.5" customHeight="1">
      <c r="A15" s="112" t="s">
        <v>108</v>
      </c>
      <c r="B15" s="394" t="s">
        <v>107</v>
      </c>
      <c r="C15" s="394"/>
      <c r="D15" s="394"/>
      <c r="E15" s="394"/>
      <c r="F15" s="41"/>
      <c r="G15" s="41"/>
    </row>
    <row r="16" spans="1:7" ht="22.5" customHeight="1">
      <c r="A16" s="219" t="s">
        <v>222</v>
      </c>
      <c r="D16" s="111"/>
      <c r="E16" s="111"/>
      <c r="F16" s="41"/>
      <c r="G16" s="41"/>
    </row>
    <row r="17" spans="1:7" ht="22.5" customHeight="1">
      <c r="A17" s="218" t="s">
        <v>225</v>
      </c>
      <c r="B17" s="220">
        <v>2019</v>
      </c>
      <c r="C17" s="220">
        <v>2018</v>
      </c>
      <c r="D17" s="111"/>
      <c r="E17" s="111"/>
      <c r="F17" s="41"/>
      <c r="G17" s="41"/>
    </row>
    <row r="18" spans="1:7" ht="22.5" customHeight="1">
      <c r="A18" s="222" t="s">
        <v>224</v>
      </c>
      <c r="B18" s="223">
        <v>3982164.63</v>
      </c>
      <c r="C18" s="223">
        <v>3982164.63</v>
      </c>
      <c r="D18" s="111"/>
      <c r="E18" s="111"/>
      <c r="F18" s="41"/>
      <c r="G18" s="41"/>
    </row>
    <row r="19" spans="1:7" ht="22.5" customHeight="1">
      <c r="A19" s="221" t="s">
        <v>223</v>
      </c>
      <c r="B19" s="223">
        <v>3982164.63</v>
      </c>
      <c r="C19" s="223">
        <v>3982164.63</v>
      </c>
      <c r="D19" s="111"/>
      <c r="E19" s="111"/>
      <c r="F19" s="41"/>
      <c r="G19" s="41"/>
    </row>
    <row r="20" spans="1:7" ht="22.5" customHeight="1">
      <c r="A20" s="218" t="s">
        <v>221</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395" t="s">
        <v>102</v>
      </c>
      <c r="C29" s="395"/>
      <c r="D29" s="395"/>
      <c r="E29" s="395"/>
      <c r="F29" s="50"/>
      <c r="G29" s="50"/>
      <c r="H29" s="50"/>
    </row>
    <row r="30" spans="1:5" ht="15">
      <c r="A30" s="115" t="s">
        <v>101</v>
      </c>
      <c r="B30" s="115" t="s">
        <v>100</v>
      </c>
      <c r="C30" s="116" t="s">
        <v>99</v>
      </c>
      <c r="D30" s="116" t="s">
        <v>98</v>
      </c>
      <c r="E30" s="116" t="s">
        <v>97</v>
      </c>
    </row>
    <row r="31" spans="1:5" ht="15">
      <c r="A31" s="117"/>
      <c r="B31" s="224" t="s">
        <v>226</v>
      </c>
      <c r="C31" s="230"/>
      <c r="D31" s="228"/>
      <c r="E31" s="229"/>
    </row>
    <row r="32" spans="1:5" ht="15">
      <c r="A32" s="117" t="s">
        <v>96</v>
      </c>
      <c r="B32" s="225" t="s">
        <v>227</v>
      </c>
      <c r="C32" s="230">
        <v>35382635.02</v>
      </c>
      <c r="D32" s="230">
        <v>38797940.42</v>
      </c>
      <c r="E32" s="231">
        <f>C32-D32</f>
        <v>-3415305.3999999985</v>
      </c>
    </row>
    <row r="33" spans="1:5" ht="15">
      <c r="A33" s="117" t="s">
        <v>95</v>
      </c>
      <c r="B33" s="225" t="s">
        <v>228</v>
      </c>
      <c r="C33" s="230">
        <v>5217554.39</v>
      </c>
      <c r="D33" s="228">
        <v>34271410.15</v>
      </c>
      <c r="E33" s="231">
        <f>C33-D33</f>
        <v>-29053855.759999998</v>
      </c>
    </row>
    <row r="34" spans="1:5" ht="15">
      <c r="A34" s="117" t="s">
        <v>94</v>
      </c>
      <c r="B34" s="225" t="s">
        <v>229</v>
      </c>
      <c r="C34" s="230">
        <v>10057835.73</v>
      </c>
      <c r="D34" s="230">
        <v>0</v>
      </c>
      <c r="E34" s="231">
        <f>C34-D34</f>
        <v>10057835.73</v>
      </c>
    </row>
    <row r="35" spans="1:5" ht="15">
      <c r="A35" s="118" t="s">
        <v>93</v>
      </c>
      <c r="B35" s="225" t="s">
        <v>230</v>
      </c>
      <c r="C35" s="230">
        <v>40222916.36</v>
      </c>
      <c r="D35" s="230">
        <v>4526530.27</v>
      </c>
      <c r="E35" s="231">
        <f>C35-D35</f>
        <v>35696386.09</v>
      </c>
    </row>
    <row r="36" spans="1:5" ht="15">
      <c r="A36" s="118" t="s">
        <v>92</v>
      </c>
      <c r="B36" s="225" t="s">
        <v>231</v>
      </c>
      <c r="C36" s="230">
        <v>38565158.33</v>
      </c>
      <c r="D36" s="230">
        <v>4080761.41</v>
      </c>
      <c r="E36" s="231">
        <f>D36-C36</f>
        <v>-34484396.92</v>
      </c>
    </row>
    <row r="37" spans="1:5" ht="15">
      <c r="A37" s="117"/>
      <c r="B37" s="225"/>
      <c r="C37" s="230"/>
      <c r="D37" s="228"/>
      <c r="E37" s="231"/>
    </row>
    <row r="38" spans="1:5" ht="15">
      <c r="A38" s="117"/>
      <c r="B38" s="226" t="s">
        <v>232</v>
      </c>
      <c r="C38" s="230"/>
      <c r="D38" s="228"/>
      <c r="E38" s="231"/>
    </row>
    <row r="39" spans="1:5" ht="15">
      <c r="A39" s="118" t="s">
        <v>91</v>
      </c>
      <c r="B39" s="225" t="s">
        <v>233</v>
      </c>
      <c r="C39" s="230">
        <v>35382635.02</v>
      </c>
      <c r="D39" s="230">
        <v>38797940.42</v>
      </c>
      <c r="E39" s="231">
        <f>C39-D39</f>
        <v>-3415305.3999999985</v>
      </c>
    </row>
    <row r="40" spans="1:5" ht="15">
      <c r="A40" s="118" t="s">
        <v>90</v>
      </c>
      <c r="B40" s="225" t="s">
        <v>89</v>
      </c>
      <c r="C40" s="230">
        <v>5611654.06</v>
      </c>
      <c r="D40" s="228">
        <v>34256625.26</v>
      </c>
      <c r="E40" s="231">
        <f>C40-D40</f>
        <v>-28644971.2</v>
      </c>
    </row>
    <row r="41" spans="1:5" ht="15">
      <c r="A41" s="118" t="s">
        <v>88</v>
      </c>
      <c r="B41" s="225" t="s">
        <v>234</v>
      </c>
      <c r="C41" s="228">
        <v>9477761.27</v>
      </c>
      <c r="D41" s="228">
        <v>0</v>
      </c>
      <c r="E41" s="231">
        <f aca="true" t="shared" si="0" ref="E41:E44">C41-D41</f>
        <v>9477761.27</v>
      </c>
    </row>
    <row r="42" spans="1:5" ht="15">
      <c r="A42" s="118" t="s">
        <v>87</v>
      </c>
      <c r="B42" s="225" t="s">
        <v>235</v>
      </c>
      <c r="C42" s="228">
        <v>39248742.23</v>
      </c>
      <c r="D42" s="228">
        <v>4541315.16</v>
      </c>
      <c r="E42" s="231">
        <f t="shared" si="0"/>
        <v>34707427.06999999</v>
      </c>
    </row>
    <row r="43" spans="1:5" ht="15">
      <c r="A43" s="118" t="s">
        <v>86</v>
      </c>
      <c r="B43" s="225" t="s">
        <v>236</v>
      </c>
      <c r="C43" s="228">
        <v>39248741.3</v>
      </c>
      <c r="D43" s="228">
        <v>4541315.03</v>
      </c>
      <c r="E43" s="231">
        <f t="shared" si="0"/>
        <v>34707426.269999996</v>
      </c>
    </row>
    <row r="44" spans="1:5" ht="15">
      <c r="A44" s="118" t="s">
        <v>85</v>
      </c>
      <c r="B44" s="225" t="s">
        <v>237</v>
      </c>
      <c r="C44" s="228">
        <v>38872823.23</v>
      </c>
      <c r="D44" s="228">
        <v>4426775.93</v>
      </c>
      <c r="E44" s="231">
        <f t="shared" si="0"/>
        <v>34446047.3</v>
      </c>
    </row>
    <row r="45" spans="1:5" ht="15">
      <c r="A45" s="119" t="s">
        <v>84</v>
      </c>
      <c r="B45" s="227" t="s">
        <v>83</v>
      </c>
      <c r="C45" s="228">
        <v>38872823.23</v>
      </c>
      <c r="D45" s="228">
        <v>4426775.93</v>
      </c>
      <c r="E45" s="231">
        <f>D45</f>
        <v>4426775.93</v>
      </c>
    </row>
    <row r="46" spans="1:5" ht="15">
      <c r="A46" s="118"/>
      <c r="B46" s="227"/>
      <c r="C46" s="230"/>
      <c r="D46" s="228"/>
      <c r="E46" s="231"/>
    </row>
    <row r="47" spans="1:5" ht="15">
      <c r="A47" s="120" t="s">
        <v>82</v>
      </c>
      <c r="B47" s="120" t="s">
        <v>82</v>
      </c>
      <c r="C47" s="116"/>
      <c r="D47" s="116"/>
      <c r="E47" s="116"/>
    </row>
    <row r="48" spans="1:5" ht="15">
      <c r="A48" s="110"/>
      <c r="B48" s="121" t="s">
        <v>81</v>
      </c>
      <c r="C48" s="122">
        <f>C32-C39</f>
        <v>0</v>
      </c>
      <c r="D48" s="122">
        <f aca="true" t="shared" si="1" ref="D48">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397" t="s">
        <v>161</v>
      </c>
      <c r="B57" s="397"/>
      <c r="C57" s="397"/>
      <c r="D57" s="397"/>
      <c r="E57" s="397"/>
    </row>
    <row r="58" spans="1:5" ht="18" customHeight="1">
      <c r="A58" s="149"/>
      <c r="B58" s="149"/>
      <c r="C58" s="149"/>
      <c r="D58" s="149"/>
      <c r="E58" s="149"/>
    </row>
    <row r="59" spans="1:5" ht="15">
      <c r="A59" s="396" t="s">
        <v>34</v>
      </c>
      <c r="B59" s="396"/>
      <c r="C59" s="396"/>
      <c r="D59" s="396"/>
      <c r="E59" s="396"/>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389" t="s">
        <v>156</v>
      </c>
      <c r="B63" s="390"/>
      <c r="C63" s="390"/>
      <c r="D63" s="390"/>
      <c r="E63" s="391"/>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241">
      <selection activeCell="G287" sqref="G287"/>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28"/>
  <sheetViews>
    <sheetView showGridLines="0" view="pageBreakPreview" zoomScale="120" zoomScaleSheetLayoutView="120" workbookViewId="0" topLeftCell="A1">
      <selection activeCell="E14" sqref="E14"/>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67" t="s">
        <v>169</v>
      </c>
      <c r="B2" s="267"/>
      <c r="C2" s="267"/>
      <c r="D2" s="267"/>
      <c r="E2" s="267"/>
      <c r="F2" s="267"/>
      <c r="G2" s="267"/>
    </row>
    <row r="3" spans="1:7" ht="15.75" customHeight="1">
      <c r="A3" s="267" t="s">
        <v>9</v>
      </c>
      <c r="B3" s="267"/>
      <c r="C3" s="267"/>
      <c r="D3" s="267"/>
      <c r="E3" s="267"/>
      <c r="F3" s="267"/>
      <c r="G3" s="267"/>
    </row>
    <row r="4" spans="1:7" ht="15">
      <c r="A4" s="267" t="s">
        <v>10</v>
      </c>
      <c r="B4" s="267"/>
      <c r="C4" s="267"/>
      <c r="D4" s="267"/>
      <c r="E4" s="267"/>
      <c r="F4" s="267"/>
      <c r="G4" s="267"/>
    </row>
    <row r="5" spans="1:7" ht="15">
      <c r="A5" s="269" t="s">
        <v>11</v>
      </c>
      <c r="B5" s="269"/>
      <c r="C5" s="269"/>
      <c r="D5" s="269"/>
      <c r="E5" s="269"/>
      <c r="F5" s="269"/>
      <c r="G5" s="269"/>
    </row>
    <row r="6" spans="1:7" ht="15">
      <c r="A6" s="269" t="s">
        <v>23</v>
      </c>
      <c r="B6" s="269"/>
      <c r="C6" s="269"/>
      <c r="D6" s="269"/>
      <c r="E6" s="269"/>
      <c r="F6" s="269"/>
      <c r="G6" s="269"/>
    </row>
    <row r="7" spans="1:7" ht="15">
      <c r="A7" s="269" t="s">
        <v>281</v>
      </c>
      <c r="B7" s="269"/>
      <c r="C7" s="269"/>
      <c r="D7" s="269"/>
      <c r="E7" s="269"/>
      <c r="F7" s="269"/>
      <c r="G7" s="269"/>
    </row>
    <row r="8" spans="1:7" ht="15">
      <c r="A8" s="270" t="s">
        <v>24</v>
      </c>
      <c r="B8" s="270"/>
      <c r="C8" s="71"/>
      <c r="D8" s="71"/>
      <c r="E8" s="71"/>
      <c r="F8" s="59"/>
      <c r="G8" s="59"/>
    </row>
    <row r="9" spans="1:7" ht="24" customHeight="1">
      <c r="A9" s="297" t="s">
        <v>13</v>
      </c>
      <c r="B9" s="297" t="s">
        <v>14</v>
      </c>
      <c r="C9" s="283" t="s">
        <v>16</v>
      </c>
      <c r="D9" s="298" t="s">
        <v>25</v>
      </c>
      <c r="E9" s="299"/>
      <c r="F9" s="298" t="s">
        <v>26</v>
      </c>
      <c r="G9" s="299"/>
    </row>
    <row r="10" spans="1:7" ht="24">
      <c r="A10" s="297"/>
      <c r="B10" s="297"/>
      <c r="C10" s="283"/>
      <c r="D10" s="146">
        <v>2019</v>
      </c>
      <c r="E10" s="146">
        <v>2018</v>
      </c>
      <c r="F10" s="146" t="s">
        <v>15</v>
      </c>
      <c r="G10" s="146" t="s">
        <v>27</v>
      </c>
    </row>
    <row r="11" spans="1:7" ht="15">
      <c r="A11" s="154"/>
      <c r="B11" s="154"/>
      <c r="C11" s="160"/>
      <c r="D11" s="160"/>
      <c r="E11" s="160"/>
      <c r="F11" s="56"/>
      <c r="G11" s="56"/>
    </row>
    <row r="12" spans="1:7" ht="15">
      <c r="A12" s="154" t="s">
        <v>164</v>
      </c>
      <c r="B12" s="154" t="s">
        <v>170</v>
      </c>
      <c r="C12" s="155">
        <v>3711519.64</v>
      </c>
      <c r="D12" s="155">
        <v>3711519.64</v>
      </c>
      <c r="E12" s="155">
        <v>3119454.63</v>
      </c>
      <c r="F12" s="56" t="s">
        <v>174</v>
      </c>
      <c r="G12" s="56" t="s">
        <v>177</v>
      </c>
    </row>
    <row r="13" spans="1:7" ht="25.5">
      <c r="A13" s="154" t="s">
        <v>166</v>
      </c>
      <c r="B13" s="154" t="s">
        <v>171</v>
      </c>
      <c r="C13" s="155">
        <v>32806.48</v>
      </c>
      <c r="D13" s="155">
        <v>32806.48</v>
      </c>
      <c r="E13" s="155">
        <v>32806.48</v>
      </c>
      <c r="F13" s="56" t="s">
        <v>175</v>
      </c>
      <c r="G13" s="56" t="s">
        <v>177</v>
      </c>
    </row>
    <row r="14" spans="1:7" ht="15">
      <c r="A14" s="154" t="s">
        <v>172</v>
      </c>
      <c r="B14" s="154" t="s">
        <v>173</v>
      </c>
      <c r="C14" s="155">
        <v>203625.67</v>
      </c>
      <c r="D14" s="155">
        <v>203625.67</v>
      </c>
      <c r="E14" s="155">
        <v>204270.2</v>
      </c>
      <c r="F14" s="56" t="s">
        <v>176</v>
      </c>
      <c r="G14" s="56" t="s">
        <v>177</v>
      </c>
    </row>
    <row r="15" spans="1:7" ht="15">
      <c r="A15" s="293"/>
      <c r="B15" s="294" t="s">
        <v>6</v>
      </c>
      <c r="C15" s="295">
        <f>SUM(C11:C14)</f>
        <v>3947951.79</v>
      </c>
      <c r="D15" s="295">
        <f>SUM(D11:D14)</f>
        <v>3947951.79</v>
      </c>
      <c r="E15" s="295">
        <f>SUM(E11:E14)</f>
        <v>3356531.31</v>
      </c>
      <c r="F15" s="56"/>
      <c r="G15" s="56"/>
    </row>
    <row r="16" spans="1:7" ht="15">
      <c r="A16" s="293"/>
      <c r="B16" s="294"/>
      <c r="C16" s="296"/>
      <c r="D16" s="296"/>
      <c r="E16" s="296"/>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00"/>
      <c r="C24" s="300"/>
      <c r="D24" s="301"/>
      <c r="E24" s="301"/>
      <c r="F24" s="11"/>
      <c r="G24" s="11"/>
    </row>
    <row r="25" spans="1:7" ht="24" customHeight="1">
      <c r="A25" s="284" t="s">
        <v>22</v>
      </c>
      <c r="B25" s="285"/>
      <c r="C25" s="285"/>
      <c r="D25" s="285"/>
      <c r="E25" s="285"/>
      <c r="F25" s="285"/>
      <c r="G25" s="286"/>
    </row>
    <row r="26" spans="1:7" ht="15">
      <c r="A26" s="302" t="s">
        <v>119</v>
      </c>
      <c r="B26" s="303"/>
      <c r="C26" s="303"/>
      <c r="D26" s="303"/>
      <c r="E26" s="303"/>
      <c r="F26" s="303"/>
      <c r="G26" s="304"/>
    </row>
    <row r="27" spans="1:7" ht="15">
      <c r="A27" s="302" t="s">
        <v>120</v>
      </c>
      <c r="B27" s="303"/>
      <c r="C27" s="303"/>
      <c r="D27" s="303"/>
      <c r="E27" s="303"/>
      <c r="F27" s="303"/>
      <c r="G27" s="304"/>
    </row>
    <row r="28" spans="1:7" ht="15">
      <c r="A28" s="305" t="s">
        <v>121</v>
      </c>
      <c r="B28" s="306"/>
      <c r="C28" s="306"/>
      <c r="D28" s="306"/>
      <c r="E28" s="306"/>
      <c r="F28" s="306"/>
      <c r="G28" s="307"/>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34"/>
  <sheetViews>
    <sheetView showGridLines="0" view="pageBreakPreview" zoomScaleSheetLayoutView="100" workbookViewId="0" topLeftCell="A1">
      <selection activeCell="C18" sqref="C18"/>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row>
    <row r="2" spans="1:7" ht="15">
      <c r="A2" s="267" t="s">
        <v>169</v>
      </c>
      <c r="B2" s="267"/>
      <c r="C2" s="267"/>
      <c r="D2" s="267"/>
      <c r="E2" s="267"/>
      <c r="F2" s="267"/>
      <c r="G2" s="267"/>
    </row>
    <row r="3" spans="1:7" ht="15.75" customHeight="1">
      <c r="A3" s="267" t="s">
        <v>9</v>
      </c>
      <c r="B3" s="267"/>
      <c r="C3" s="267"/>
      <c r="D3" s="267"/>
      <c r="E3" s="267"/>
      <c r="F3" s="267"/>
      <c r="G3" s="267"/>
    </row>
    <row r="4" spans="1:7" ht="15">
      <c r="A4" s="267" t="s">
        <v>10</v>
      </c>
      <c r="B4" s="267"/>
      <c r="C4" s="267"/>
      <c r="D4" s="267"/>
      <c r="E4" s="267"/>
      <c r="F4" s="267"/>
      <c r="G4" s="267"/>
    </row>
    <row r="5" spans="1:7" ht="15">
      <c r="A5" s="269" t="s">
        <v>11</v>
      </c>
      <c r="B5" s="269"/>
      <c r="C5" s="269"/>
      <c r="D5" s="269"/>
      <c r="E5" s="269"/>
      <c r="F5" s="269"/>
      <c r="G5" s="269"/>
    </row>
    <row r="6" spans="1:7" ht="15">
      <c r="A6" s="313" t="s">
        <v>28</v>
      </c>
      <c r="B6" s="313"/>
      <c r="C6" s="313"/>
      <c r="D6" s="313"/>
      <c r="E6" s="313"/>
      <c r="F6" s="313"/>
      <c r="G6" s="313"/>
    </row>
    <row r="7" spans="1:7" ht="15">
      <c r="A7" s="269" t="s">
        <v>281</v>
      </c>
      <c r="B7" s="269"/>
      <c r="C7" s="269"/>
      <c r="D7" s="269"/>
      <c r="E7" s="269"/>
      <c r="F7" s="269"/>
      <c r="G7" s="269"/>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287" t="s">
        <v>168</v>
      </c>
      <c r="B11" s="288"/>
      <c r="C11" s="288"/>
      <c r="D11" s="288"/>
      <c r="E11" s="288"/>
      <c r="F11" s="288"/>
      <c r="G11" s="289"/>
    </row>
    <row r="12" spans="1:7" ht="20.25">
      <c r="A12" s="290" t="s">
        <v>282</v>
      </c>
      <c r="B12" s="291"/>
      <c r="C12" s="291"/>
      <c r="D12" s="291"/>
      <c r="E12" s="291"/>
      <c r="F12" s="291"/>
      <c r="G12" s="292"/>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11"/>
      <c r="C25" s="311"/>
      <c r="D25" s="312"/>
      <c r="E25" s="312"/>
      <c r="F25" s="312"/>
      <c r="G25" s="11"/>
    </row>
    <row r="26" spans="1:7" ht="15">
      <c r="A26" s="284" t="s">
        <v>34</v>
      </c>
      <c r="B26" s="285"/>
      <c r="C26" s="285"/>
      <c r="D26" s="285"/>
      <c r="E26" s="285"/>
      <c r="F26" s="285"/>
      <c r="G26" s="286"/>
    </row>
    <row r="27" spans="1:7" ht="20.25" customHeight="1">
      <c r="A27" s="271" t="s">
        <v>119</v>
      </c>
      <c r="B27" s="272"/>
      <c r="C27" s="272"/>
      <c r="D27" s="272"/>
      <c r="E27" s="272"/>
      <c r="F27" s="272"/>
      <c r="G27" s="317"/>
    </row>
    <row r="28" spans="1:7" ht="19.5" customHeight="1">
      <c r="A28" s="273" t="s">
        <v>120</v>
      </c>
      <c r="B28" s="274"/>
      <c r="C28" s="274"/>
      <c r="D28" s="274"/>
      <c r="E28" s="274"/>
      <c r="F28" s="274"/>
      <c r="G28" s="318"/>
    </row>
    <row r="29" spans="1:7" ht="18" customHeight="1">
      <c r="A29" s="319" t="s">
        <v>122</v>
      </c>
      <c r="B29" s="320"/>
      <c r="C29" s="320"/>
      <c r="D29" s="320"/>
      <c r="E29" s="320"/>
      <c r="F29" s="320"/>
      <c r="G29" s="321"/>
    </row>
    <row r="30" spans="1:7" ht="19.5" customHeight="1">
      <c r="A30" s="308" t="s">
        <v>123</v>
      </c>
      <c r="B30" s="309"/>
      <c r="C30" s="309"/>
      <c r="D30" s="309"/>
      <c r="E30" s="309"/>
      <c r="F30" s="309"/>
      <c r="G30" s="310"/>
    </row>
    <row r="31" spans="1:7" ht="18.75" customHeight="1">
      <c r="A31" s="308" t="s">
        <v>124</v>
      </c>
      <c r="B31" s="309"/>
      <c r="C31" s="309"/>
      <c r="D31" s="309"/>
      <c r="E31" s="309"/>
      <c r="F31" s="309"/>
      <c r="G31" s="310"/>
    </row>
    <row r="32" spans="1:7" ht="22.5" customHeight="1">
      <c r="A32" s="308" t="s">
        <v>125</v>
      </c>
      <c r="B32" s="309"/>
      <c r="C32" s="309"/>
      <c r="D32" s="309"/>
      <c r="E32" s="309"/>
      <c r="F32" s="309"/>
      <c r="G32" s="310"/>
    </row>
    <row r="33" spans="1:7" ht="21" customHeight="1">
      <c r="A33" s="314" t="s">
        <v>126</v>
      </c>
      <c r="B33" s="315"/>
      <c r="C33" s="315"/>
      <c r="D33" s="315"/>
      <c r="E33" s="315"/>
      <c r="F33" s="315"/>
      <c r="G33" s="316"/>
    </row>
    <row r="34" spans="1:7" ht="1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0"/>
  <sheetViews>
    <sheetView showGridLines="0" view="pageBreakPreview" zoomScale="115" zoomScaleSheetLayoutView="115" workbookViewId="0" topLeftCell="A1">
      <selection activeCell="C15" sqref="C15"/>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row>
    <row r="2" spans="1:5" ht="15">
      <c r="A2" s="322" t="s">
        <v>169</v>
      </c>
      <c r="B2" s="322"/>
      <c r="C2" s="322"/>
      <c r="D2" s="322"/>
      <c r="E2" s="322"/>
    </row>
    <row r="3" spans="1:5" ht="15.75" customHeight="1">
      <c r="A3" s="267" t="s">
        <v>9</v>
      </c>
      <c r="B3" s="267"/>
      <c r="C3" s="267"/>
      <c r="D3" s="267"/>
      <c r="E3" s="267"/>
    </row>
    <row r="4" spans="1:5" ht="15">
      <c r="A4" s="267" t="s">
        <v>10</v>
      </c>
      <c r="B4" s="267"/>
      <c r="C4" s="267"/>
      <c r="D4" s="267"/>
      <c r="E4" s="267"/>
    </row>
    <row r="5" spans="1:5" ht="15">
      <c r="A5" s="269" t="s">
        <v>11</v>
      </c>
      <c r="B5" s="269"/>
      <c r="C5" s="269"/>
      <c r="D5" s="269"/>
      <c r="E5" s="269"/>
    </row>
    <row r="6" spans="1:5" ht="15">
      <c r="A6" s="269" t="s">
        <v>35</v>
      </c>
      <c r="B6" s="269"/>
      <c r="C6" s="269"/>
      <c r="D6" s="269"/>
      <c r="E6" s="269"/>
    </row>
    <row r="7" spans="1:7" ht="15">
      <c r="A7" s="267" t="s">
        <v>283</v>
      </c>
      <c r="B7" s="267"/>
      <c r="C7" s="267"/>
      <c r="D7" s="267"/>
      <c r="E7" s="267"/>
      <c r="F7" s="136"/>
      <c r="G7" s="136"/>
    </row>
    <row r="8" spans="1:5" ht="15">
      <c r="A8" s="270" t="s">
        <v>36</v>
      </c>
      <c r="B8" s="270"/>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287" t="s">
        <v>178</v>
      </c>
      <c r="B11" s="288"/>
      <c r="C11" s="288"/>
      <c r="D11" s="288"/>
      <c r="E11" s="289"/>
      <c r="F11" s="161"/>
    </row>
    <row r="12" spans="1:6" ht="20.25">
      <c r="A12" s="290" t="s">
        <v>282</v>
      </c>
      <c r="B12" s="291"/>
      <c r="C12" s="291"/>
      <c r="D12" s="291"/>
      <c r="E12" s="292"/>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284" t="s">
        <v>34</v>
      </c>
      <c r="B25" s="285"/>
      <c r="C25" s="285"/>
      <c r="D25" s="285"/>
      <c r="E25" s="286"/>
    </row>
    <row r="26" spans="1:5" ht="15" customHeight="1">
      <c r="A26" s="271" t="s">
        <v>119</v>
      </c>
      <c r="B26" s="272"/>
      <c r="C26" s="272"/>
      <c r="D26" s="272"/>
      <c r="E26" s="317"/>
    </row>
    <row r="27" spans="1:5" ht="15" customHeight="1">
      <c r="A27" s="273" t="s">
        <v>120</v>
      </c>
      <c r="B27" s="274"/>
      <c r="C27" s="274"/>
      <c r="D27" s="274"/>
      <c r="E27" s="318"/>
    </row>
    <row r="28" spans="1:5" ht="15" customHeight="1">
      <c r="A28" s="273" t="s">
        <v>127</v>
      </c>
      <c r="B28" s="274"/>
      <c r="C28" s="274"/>
      <c r="D28" s="274"/>
      <c r="E28" s="318"/>
    </row>
    <row r="29" spans="1:5" ht="15" customHeight="1">
      <c r="A29" s="308" t="s">
        <v>128</v>
      </c>
      <c r="B29" s="309"/>
      <c r="C29" s="309"/>
      <c r="D29" s="309"/>
      <c r="E29" s="310"/>
    </row>
    <row r="30" spans="1:5" ht="15" customHeight="1">
      <c r="A30" s="323" t="s">
        <v>129</v>
      </c>
      <c r="B30" s="324"/>
      <c r="C30" s="324"/>
      <c r="D30" s="324"/>
      <c r="E30" s="325"/>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55"/>
  <sheetViews>
    <sheetView showGridLines="0" view="pageBreakPreview" zoomScaleSheetLayoutView="100" workbookViewId="0" topLeftCell="A1">
      <selection activeCell="E15" sqref="E15:E22"/>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3"/>
    </row>
    <row r="2" spans="1:6" ht="15">
      <c r="A2" s="322" t="s">
        <v>169</v>
      </c>
      <c r="B2" s="322"/>
      <c r="C2" s="322"/>
      <c r="D2" s="322"/>
      <c r="E2" s="322"/>
      <c r="F2" s="137"/>
    </row>
    <row r="3" spans="1:6" ht="15.75" customHeight="1">
      <c r="A3" s="267" t="s">
        <v>9</v>
      </c>
      <c r="B3" s="267"/>
      <c r="C3" s="267"/>
      <c r="D3" s="267"/>
      <c r="E3" s="267"/>
      <c r="F3" s="267"/>
    </row>
    <row r="4" spans="1:6" ht="15">
      <c r="A4" s="267" t="s">
        <v>10</v>
      </c>
      <c r="B4" s="267"/>
      <c r="C4" s="267"/>
      <c r="D4" s="267"/>
      <c r="E4" s="267"/>
      <c r="F4" s="267"/>
    </row>
    <row r="5" spans="1:6" ht="15">
      <c r="A5" s="269" t="s">
        <v>11</v>
      </c>
      <c r="B5" s="269"/>
      <c r="C5" s="269"/>
      <c r="D5" s="269"/>
      <c r="E5" s="269"/>
      <c r="F5" s="269"/>
    </row>
    <row r="6" spans="1:6" ht="15">
      <c r="A6" s="269" t="s">
        <v>38</v>
      </c>
      <c r="B6" s="269"/>
      <c r="C6" s="269"/>
      <c r="D6" s="269"/>
      <c r="E6" s="269"/>
      <c r="F6" s="269"/>
    </row>
    <row r="7" spans="1:6" ht="15">
      <c r="A7" s="332" t="str">
        <f>'IC-11'!$A$7</f>
        <v>Perirodo: del 1 al 28 de Febrero de 2019</v>
      </c>
      <c r="B7" s="332"/>
      <c r="C7" s="332"/>
      <c r="D7" s="332"/>
      <c r="E7" s="332"/>
      <c r="F7" s="332"/>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33">
        <v>1233</v>
      </c>
      <c r="B12" s="174" t="s">
        <v>179</v>
      </c>
      <c r="C12" s="343">
        <v>2865327.39</v>
      </c>
      <c r="D12" s="173">
        <v>3453707.78</v>
      </c>
      <c r="E12" s="172" t="s">
        <v>180</v>
      </c>
      <c r="F12" s="334" t="s">
        <v>181</v>
      </c>
    </row>
    <row r="13" spans="1:6" ht="15">
      <c r="A13" s="293"/>
      <c r="B13" s="170" t="s">
        <v>184</v>
      </c>
      <c r="C13" s="344"/>
      <c r="D13" s="175">
        <v>3453707.78</v>
      </c>
      <c r="E13" s="169"/>
      <c r="F13" s="335"/>
    </row>
    <row r="14" spans="1:6" ht="22.5" customHeight="1">
      <c r="A14" s="186">
        <v>5510</v>
      </c>
      <c r="B14" s="187"/>
      <c r="C14" s="344"/>
      <c r="D14" s="155"/>
      <c r="E14" s="169"/>
      <c r="F14" s="171"/>
    </row>
    <row r="15" spans="1:10" ht="24.75" customHeight="1">
      <c r="A15" s="336">
        <v>1240</v>
      </c>
      <c r="B15" s="176" t="s">
        <v>291</v>
      </c>
      <c r="C15" s="344"/>
      <c r="D15" s="233">
        <v>1300891.18</v>
      </c>
      <c r="E15" s="339" t="s">
        <v>180</v>
      </c>
      <c r="F15" s="334" t="s">
        <v>181</v>
      </c>
      <c r="J15" s="255"/>
    </row>
    <row r="16" spans="1:9" ht="25.5">
      <c r="A16" s="337"/>
      <c r="B16" s="176" t="s">
        <v>290</v>
      </c>
      <c r="C16" s="344"/>
      <c r="D16" s="263">
        <v>1124255.74</v>
      </c>
      <c r="E16" s="340"/>
      <c r="F16" s="342"/>
      <c r="I16" s="255"/>
    </row>
    <row r="17" spans="1:6" ht="25.5">
      <c r="A17" s="337"/>
      <c r="B17" s="176" t="s">
        <v>292</v>
      </c>
      <c r="C17" s="344"/>
      <c r="D17" s="263">
        <v>46955.68</v>
      </c>
      <c r="E17" s="340"/>
      <c r="F17" s="342"/>
    </row>
    <row r="18" spans="1:6" ht="25.5">
      <c r="A18" s="337"/>
      <c r="B18" s="176" t="s">
        <v>293</v>
      </c>
      <c r="C18" s="344"/>
      <c r="D18" s="264">
        <v>393224.79</v>
      </c>
      <c r="E18" s="340"/>
      <c r="F18" s="342"/>
    </row>
    <row r="19" spans="1:6" ht="15">
      <c r="A19" s="337"/>
      <c r="B19" s="176"/>
      <c r="C19" s="344"/>
      <c r="D19" s="178"/>
      <c r="E19" s="340"/>
      <c r="F19" s="342"/>
    </row>
    <row r="20" spans="1:6" ht="15">
      <c r="A20" s="337"/>
      <c r="C20" s="344"/>
      <c r="D20" s="178"/>
      <c r="E20" s="340"/>
      <c r="F20" s="342"/>
    </row>
    <row r="21" spans="1:6" ht="15">
      <c r="A21" s="337"/>
      <c r="B21" s="176"/>
      <c r="C21" s="344"/>
      <c r="E21" s="340"/>
      <c r="F21" s="342"/>
    </row>
    <row r="22" spans="1:6" ht="15.75" thickBot="1">
      <c r="A22" s="338"/>
      <c r="B22" s="177"/>
      <c r="C22" s="345"/>
      <c r="D22" s="179"/>
      <c r="E22" s="341"/>
      <c r="F22" s="335"/>
    </row>
    <row r="23" spans="1:6" ht="15">
      <c r="A23" s="59"/>
      <c r="B23" s="59"/>
      <c r="C23" s="59"/>
      <c r="D23" s="59"/>
      <c r="E23" s="78"/>
      <c r="F23" s="59"/>
    </row>
    <row r="24" spans="1:6" ht="15">
      <c r="A24" s="59"/>
      <c r="B24" s="59"/>
      <c r="C24" s="59"/>
      <c r="D24" s="59"/>
      <c r="E24" s="78"/>
      <c r="F24" s="59"/>
    </row>
    <row r="25" spans="1:6" ht="24" customHeight="1">
      <c r="A25" s="143" t="s">
        <v>13</v>
      </c>
      <c r="B25" s="143" t="s">
        <v>40</v>
      </c>
      <c r="C25" s="144" t="s">
        <v>45</v>
      </c>
      <c r="D25" s="144" t="s">
        <v>46</v>
      </c>
      <c r="E25" s="144" t="s">
        <v>47</v>
      </c>
      <c r="F25" s="144" t="s">
        <v>48</v>
      </c>
    </row>
    <row r="26" spans="1:6" ht="26.25" customHeight="1">
      <c r="A26" s="329" t="s">
        <v>2</v>
      </c>
      <c r="B26" s="330"/>
      <c r="C26" s="330"/>
      <c r="D26" s="330"/>
      <c r="E26" s="330"/>
      <c r="F26" s="331"/>
    </row>
    <row r="27" spans="1:6" ht="15">
      <c r="A27" s="56"/>
      <c r="B27" s="60"/>
      <c r="C27" s="80">
        <v>0</v>
      </c>
      <c r="D27" s="80">
        <v>0</v>
      </c>
      <c r="E27" s="80">
        <v>0</v>
      </c>
      <c r="F27" s="81"/>
    </row>
    <row r="28" spans="1:6" ht="20.25">
      <c r="A28" s="184">
        <v>1250</v>
      </c>
      <c r="B28" s="287" t="s">
        <v>2</v>
      </c>
      <c r="C28" s="288"/>
      <c r="D28" s="288"/>
      <c r="E28" s="288"/>
      <c r="F28" s="289"/>
    </row>
    <row r="29" spans="1:6" ht="41.25" customHeight="1">
      <c r="A29" s="183"/>
      <c r="B29" s="326" t="s">
        <v>284</v>
      </c>
      <c r="C29" s="327"/>
      <c r="D29" s="327"/>
      <c r="E29" s="327"/>
      <c r="F29" s="328"/>
    </row>
    <row r="30" spans="1:6" ht="24.75" customHeight="1">
      <c r="A30" s="329" t="s">
        <v>3</v>
      </c>
      <c r="B30" s="330"/>
      <c r="C30" s="330"/>
      <c r="D30" s="330"/>
      <c r="E30" s="330"/>
      <c r="F30" s="331"/>
    </row>
    <row r="31" spans="1:6" ht="15">
      <c r="A31" s="162"/>
      <c r="B31" s="181"/>
      <c r="C31" s="182"/>
      <c r="D31" s="182"/>
      <c r="E31" s="80"/>
      <c r="F31" s="81"/>
    </row>
    <row r="32" spans="1:6" ht="15">
      <c r="A32" s="156">
        <v>1273</v>
      </c>
      <c r="B32" s="156" t="s">
        <v>3</v>
      </c>
      <c r="C32" s="183"/>
      <c r="D32" s="183"/>
      <c r="E32" s="180"/>
      <c r="F32" s="81"/>
    </row>
    <row r="33" spans="1:6" ht="15">
      <c r="A33" s="156" t="s">
        <v>182</v>
      </c>
      <c r="B33" s="60" t="s">
        <v>183</v>
      </c>
      <c r="C33" s="157">
        <v>402095.5</v>
      </c>
      <c r="D33" s="157">
        <v>402095.5</v>
      </c>
      <c r="E33" s="180">
        <f>C33/D33</f>
        <v>1</v>
      </c>
      <c r="F33" s="81" t="s">
        <v>185</v>
      </c>
    </row>
    <row r="34" spans="1:6" ht="24" customHeight="1">
      <c r="A34" s="349" t="s">
        <v>49</v>
      </c>
      <c r="B34" s="350"/>
      <c r="C34" s="350"/>
      <c r="D34" s="350"/>
      <c r="E34" s="330"/>
      <c r="F34" s="331"/>
    </row>
    <row r="35" spans="1:6" ht="15">
      <c r="A35" s="56"/>
      <c r="B35" s="60" t="s">
        <v>186</v>
      </c>
      <c r="C35" s="185">
        <v>-393224.79</v>
      </c>
      <c r="D35" s="185">
        <v>-393224.79</v>
      </c>
      <c r="E35" s="180">
        <f>C35/D35</f>
        <v>1</v>
      </c>
      <c r="F35" s="81" t="s">
        <v>185</v>
      </c>
    </row>
    <row r="36" spans="1:6" ht="15">
      <c r="A36" s="56"/>
      <c r="B36" s="60"/>
      <c r="C36" s="80"/>
      <c r="D36" s="80"/>
      <c r="E36" s="80"/>
      <c r="F36" s="81"/>
    </row>
    <row r="37" spans="1:6" ht="15">
      <c r="A37" s="56"/>
      <c r="B37" s="82" t="s">
        <v>33</v>
      </c>
      <c r="C37" s="83">
        <f>SUM(C26:C36)</f>
        <v>8870.710000000021</v>
      </c>
      <c r="D37" s="83">
        <f>SUM(D26:D36)</f>
        <v>8870.710000000021</v>
      </c>
      <c r="E37" s="84"/>
      <c r="F37" s="56"/>
    </row>
    <row r="38" spans="1:6" ht="15">
      <c r="A38" s="150"/>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284" t="s">
        <v>34</v>
      </c>
      <c r="B44" s="285"/>
      <c r="C44" s="285"/>
      <c r="D44" s="285"/>
      <c r="E44" s="285"/>
      <c r="F44" s="286"/>
    </row>
    <row r="45" spans="1:6" ht="13.5" customHeight="1">
      <c r="A45" s="351" t="s">
        <v>130</v>
      </c>
      <c r="B45" s="352"/>
      <c r="C45" s="352"/>
      <c r="D45" s="352"/>
      <c r="E45" s="352"/>
      <c r="F45" s="353"/>
    </row>
    <row r="46" spans="1:6" ht="13.5" customHeight="1">
      <c r="A46" s="354" t="s">
        <v>131</v>
      </c>
      <c r="B46" s="355"/>
      <c r="C46" s="355"/>
      <c r="D46" s="355"/>
      <c r="E46" s="355"/>
      <c r="F46" s="356"/>
    </row>
    <row r="47" spans="1:6" ht="13.5" customHeight="1">
      <c r="A47" s="85" t="s">
        <v>132</v>
      </c>
      <c r="B47" s="86"/>
      <c r="C47" s="86"/>
      <c r="D47" s="86"/>
      <c r="E47" s="86"/>
      <c r="F47" s="87"/>
    </row>
    <row r="48" spans="1:6" ht="13.5" customHeight="1">
      <c r="A48" s="85" t="s">
        <v>133</v>
      </c>
      <c r="B48" s="86"/>
      <c r="C48" s="86"/>
      <c r="D48" s="86"/>
      <c r="E48" s="86"/>
      <c r="F48" s="87"/>
    </row>
    <row r="49" spans="1:6" ht="13.5" customHeight="1">
      <c r="A49" s="273" t="s">
        <v>134</v>
      </c>
      <c r="B49" s="274"/>
      <c r="C49" s="274"/>
      <c r="D49" s="274"/>
      <c r="E49" s="274"/>
      <c r="F49" s="318"/>
    </row>
    <row r="50" spans="1:6" ht="13.5" customHeight="1">
      <c r="A50" s="273" t="s">
        <v>120</v>
      </c>
      <c r="B50" s="274"/>
      <c r="C50" s="274"/>
      <c r="D50" s="274"/>
      <c r="E50" s="274"/>
      <c r="F50" s="318"/>
    </row>
    <row r="51" spans="1:6" ht="13.5" customHeight="1">
      <c r="A51" s="273" t="s">
        <v>135</v>
      </c>
      <c r="B51" s="274"/>
      <c r="C51" s="274"/>
      <c r="D51" s="274"/>
      <c r="E51" s="274"/>
      <c r="F51" s="318"/>
    </row>
    <row r="52" spans="1:6" ht="13.5" customHeight="1">
      <c r="A52" s="275" t="s">
        <v>136</v>
      </c>
      <c r="B52" s="276"/>
      <c r="C52" s="276"/>
      <c r="D52" s="276"/>
      <c r="E52" s="276"/>
      <c r="F52" s="357"/>
    </row>
    <row r="53" spans="1:6" ht="13.5" customHeight="1">
      <c r="A53" s="273" t="s">
        <v>137</v>
      </c>
      <c r="B53" s="358"/>
      <c r="C53" s="358"/>
      <c r="D53" s="358"/>
      <c r="E53" s="358"/>
      <c r="F53" s="359"/>
    </row>
    <row r="54" spans="1:6" ht="13.5" customHeight="1">
      <c r="A54" s="275" t="s">
        <v>138</v>
      </c>
      <c r="B54" s="276"/>
      <c r="C54" s="276"/>
      <c r="D54" s="276"/>
      <c r="E54" s="276"/>
      <c r="F54" s="357"/>
    </row>
    <row r="55" spans="1:6" ht="13.5" customHeight="1">
      <c r="A55" s="346"/>
      <c r="B55" s="347"/>
      <c r="C55" s="347"/>
      <c r="D55" s="347"/>
      <c r="E55" s="347"/>
      <c r="F55" s="348"/>
    </row>
  </sheetData>
  <protectedRanges>
    <protectedRange sqref="B27:D27 E26:F27 B31:B33 C31:D31 E30:F34 F28:F29 C33:D33 B35:F37" name="Rango1"/>
    <protectedRange sqref="C28:E29" name="Rango1_1_1"/>
  </protectedRanges>
  <mergeCells count="27">
    <mergeCell ref="A55:F55"/>
    <mergeCell ref="A30:F30"/>
    <mergeCell ref="A34:F34"/>
    <mergeCell ref="A44:F44"/>
    <mergeCell ref="A45:F45"/>
    <mergeCell ref="A46:F46"/>
    <mergeCell ref="A49:F49"/>
    <mergeCell ref="A50:F50"/>
    <mergeCell ref="A51:F51"/>
    <mergeCell ref="A52:F52"/>
    <mergeCell ref="A53:F53"/>
    <mergeCell ref="A54:F54"/>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showGridLines="0" view="pageBreakPreview" zoomScaleSheetLayoutView="100" workbookViewId="0" topLeftCell="A1">
      <selection activeCell="B12" sqref="B12"/>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3"/>
      <c r="D1" s="2"/>
      <c r="E1" s="2"/>
      <c r="F1" s="1"/>
    </row>
    <row r="2" spans="1:7" ht="15">
      <c r="A2" s="267" t="s">
        <v>169</v>
      </c>
      <c r="B2" s="267"/>
      <c r="C2" s="267"/>
      <c r="D2" s="136"/>
      <c r="E2" s="137"/>
      <c r="F2" s="1"/>
      <c r="G2" s="1"/>
    </row>
    <row r="3" spans="1:7" ht="15.75" customHeight="1">
      <c r="A3" s="267" t="s">
        <v>9</v>
      </c>
      <c r="B3" s="267"/>
      <c r="C3" s="267"/>
      <c r="D3" s="136"/>
      <c r="E3" s="136"/>
      <c r="F3" s="1"/>
      <c r="G3" s="1"/>
    </row>
    <row r="4" spans="1:7" ht="15">
      <c r="A4" s="267" t="s">
        <v>10</v>
      </c>
      <c r="B4" s="267"/>
      <c r="C4" s="267"/>
      <c r="D4" s="136"/>
      <c r="E4" s="136"/>
      <c r="F4" s="1"/>
      <c r="G4" s="1"/>
    </row>
    <row r="5" spans="1:7" ht="15">
      <c r="A5" s="269" t="s">
        <v>11</v>
      </c>
      <c r="B5" s="269"/>
      <c r="C5" s="269"/>
      <c r="D5" s="137"/>
      <c r="E5" s="137"/>
      <c r="F5" s="1"/>
      <c r="G5" s="1"/>
    </row>
    <row r="6" spans="1:7" ht="15">
      <c r="A6" s="269" t="s">
        <v>38</v>
      </c>
      <c r="B6" s="269"/>
      <c r="C6" s="269"/>
      <c r="D6" s="137"/>
      <c r="E6" s="137"/>
      <c r="F6" s="1"/>
      <c r="G6" s="1"/>
    </row>
    <row r="7" spans="1:7" ht="15">
      <c r="A7" s="267" t="s">
        <v>283</v>
      </c>
      <c r="B7" s="267"/>
      <c r="C7" s="267"/>
      <c r="D7" s="136"/>
      <c r="E7" s="136"/>
      <c r="F7" s="1"/>
      <c r="G7" s="1"/>
    </row>
    <row r="8" spans="1:7" ht="15">
      <c r="A8" s="270" t="s">
        <v>50</v>
      </c>
      <c r="B8" s="270"/>
      <c r="C8" s="270"/>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9" t="s">
        <v>189</v>
      </c>
      <c r="B12" s="188" t="s">
        <v>188</v>
      </c>
      <c r="C12" s="188" t="s">
        <v>187</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60" t="s">
        <v>55</v>
      </c>
      <c r="B16" s="360"/>
      <c r="C16" s="360"/>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28"/>
  <sheetViews>
    <sheetView showGridLines="0" view="pageBreakPreview" zoomScaleSheetLayoutView="100" workbookViewId="0" topLeftCell="A1">
      <selection activeCell="C15" sqref="C15"/>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3"/>
    </row>
    <row r="2" spans="1:4" ht="15">
      <c r="A2" s="322" t="s">
        <v>169</v>
      </c>
      <c r="B2" s="322"/>
      <c r="C2" s="322"/>
      <c r="D2" s="322"/>
    </row>
    <row r="3" spans="1:4" ht="15.75" customHeight="1">
      <c r="A3" s="267" t="s">
        <v>9</v>
      </c>
      <c r="B3" s="267"/>
      <c r="C3" s="267"/>
      <c r="D3" s="267"/>
    </row>
    <row r="4" spans="1:4" ht="15">
      <c r="A4" s="267" t="s">
        <v>10</v>
      </c>
      <c r="B4" s="267"/>
      <c r="C4" s="267"/>
      <c r="D4" s="267"/>
    </row>
    <row r="5" spans="1:4" ht="15">
      <c r="A5" s="269" t="s">
        <v>11</v>
      </c>
      <c r="B5" s="269"/>
      <c r="C5" s="269"/>
      <c r="D5" s="269"/>
    </row>
    <row r="6" spans="1:4" ht="15">
      <c r="A6" s="269" t="s">
        <v>56</v>
      </c>
      <c r="B6" s="269"/>
      <c r="C6" s="269"/>
      <c r="D6" s="269"/>
    </row>
    <row r="7" spans="1:5" ht="15">
      <c r="A7" s="361" t="s">
        <v>285</v>
      </c>
      <c r="B7" s="361"/>
      <c r="C7" s="361"/>
      <c r="D7" s="361"/>
      <c r="E7" s="136"/>
    </row>
    <row r="8" spans="1:5" ht="24" customHeight="1">
      <c r="A8" s="143" t="s">
        <v>13</v>
      </c>
      <c r="B8" s="143" t="s">
        <v>14</v>
      </c>
      <c r="C8" s="144" t="s">
        <v>16</v>
      </c>
      <c r="D8" s="144" t="s">
        <v>30</v>
      </c>
      <c r="E8" s="13"/>
    </row>
    <row r="9" spans="1:5" ht="52.5" customHeight="1">
      <c r="A9" s="56">
        <v>1190</v>
      </c>
      <c r="B9" s="60" t="s">
        <v>190</v>
      </c>
      <c r="C9" s="80">
        <v>0</v>
      </c>
      <c r="D9" s="80" t="s">
        <v>286</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284" t="s">
        <v>34</v>
      </c>
      <c r="B24" s="285"/>
      <c r="C24" s="285"/>
      <c r="D24" s="286"/>
      <c r="E24" s="29"/>
    </row>
    <row r="25" spans="1:5" ht="15">
      <c r="A25" s="362" t="s">
        <v>119</v>
      </c>
      <c r="B25" s="363"/>
      <c r="C25" s="363"/>
      <c r="D25" s="364"/>
      <c r="E25" s="30"/>
    </row>
    <row r="26" spans="1:5" ht="15">
      <c r="A26" s="302" t="s">
        <v>120</v>
      </c>
      <c r="B26" s="303"/>
      <c r="C26" s="303"/>
      <c r="D26" s="304"/>
      <c r="E26" s="30"/>
    </row>
    <row r="27" spans="1:5" ht="15" customHeight="1">
      <c r="A27" s="365" t="s">
        <v>139</v>
      </c>
      <c r="B27" s="366"/>
      <c r="C27" s="366"/>
      <c r="D27" s="367"/>
      <c r="E27" s="31"/>
    </row>
    <row r="28" spans="1:5" ht="15">
      <c r="A28" s="305" t="s">
        <v>140</v>
      </c>
      <c r="B28" s="306"/>
      <c r="C28" s="306"/>
      <c r="D28" s="307"/>
      <c r="E28" s="30"/>
    </row>
    <row r="36" ht="15.75" customHeight="1"/>
    <row r="39" ht="15" customHeight="1"/>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32"/>
  <sheetViews>
    <sheetView showGridLines="0" view="pageBreakPreview" zoomScaleSheetLayoutView="100" workbookViewId="0" topLeftCell="A4">
      <selection activeCell="D19" sqref="D19"/>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3"/>
      <c r="H1" s="138"/>
      <c r="I1" s="138"/>
    </row>
    <row r="2" spans="1:9" ht="15">
      <c r="A2" s="136" t="s">
        <v>169</v>
      </c>
      <c r="B2" s="136"/>
      <c r="C2" s="136"/>
      <c r="D2" s="136"/>
      <c r="E2" s="136"/>
      <c r="F2" s="135"/>
      <c r="G2" s="135"/>
      <c r="H2" s="138"/>
      <c r="I2" s="138"/>
    </row>
    <row r="3" spans="1:9" ht="15.75" customHeight="1">
      <c r="A3" s="267" t="s">
        <v>9</v>
      </c>
      <c r="B3" s="267"/>
      <c r="C3" s="267"/>
      <c r="D3" s="267"/>
      <c r="E3" s="267"/>
      <c r="F3" s="267"/>
      <c r="G3" s="267"/>
      <c r="H3" s="138"/>
      <c r="I3" s="138"/>
    </row>
    <row r="4" spans="1:9" ht="15">
      <c r="A4" s="267" t="s">
        <v>10</v>
      </c>
      <c r="B4" s="267"/>
      <c r="C4" s="267"/>
      <c r="D4" s="267"/>
      <c r="E4" s="267"/>
      <c r="F4" s="267"/>
      <c r="G4" s="267"/>
      <c r="H4" s="138"/>
      <c r="I4" s="138"/>
    </row>
    <row r="5" spans="1:9" ht="15">
      <c r="A5" s="269" t="s">
        <v>57</v>
      </c>
      <c r="B5" s="269"/>
      <c r="C5" s="269"/>
      <c r="D5" s="269"/>
      <c r="E5" s="269"/>
      <c r="F5" s="269"/>
      <c r="G5" s="269"/>
      <c r="H5" s="138"/>
      <c r="I5" s="138"/>
    </row>
    <row r="6" spans="1:9" ht="15">
      <c r="A6" s="269" t="s">
        <v>287</v>
      </c>
      <c r="B6" s="269"/>
      <c r="C6" s="269"/>
      <c r="D6" s="269"/>
      <c r="E6" s="269"/>
      <c r="F6" s="269"/>
      <c r="G6" s="269"/>
      <c r="H6" s="138"/>
      <c r="I6" s="138"/>
    </row>
    <row r="7" spans="1:7" ht="15">
      <c r="A7" s="71" t="s">
        <v>58</v>
      </c>
      <c r="B7" s="71"/>
      <c r="C7" s="93"/>
      <c r="D7" s="94"/>
      <c r="E7" s="94"/>
      <c r="F7" s="59"/>
      <c r="G7" s="59"/>
    </row>
    <row r="8" spans="1:7" ht="15">
      <c r="A8" s="279" t="s">
        <v>13</v>
      </c>
      <c r="B8" s="279" t="s">
        <v>14</v>
      </c>
      <c r="C8" s="281" t="s">
        <v>16</v>
      </c>
      <c r="D8" s="281" t="s">
        <v>59</v>
      </c>
      <c r="E8" s="281" t="s">
        <v>30</v>
      </c>
      <c r="F8" s="373" t="s">
        <v>60</v>
      </c>
      <c r="G8" s="374"/>
    </row>
    <row r="9" spans="1:7" ht="15">
      <c r="A9" s="368"/>
      <c r="B9" s="368"/>
      <c r="C9" s="369"/>
      <c r="D9" s="369"/>
      <c r="E9" s="369"/>
      <c r="F9" s="190" t="s">
        <v>61</v>
      </c>
      <c r="G9" s="190" t="s">
        <v>62</v>
      </c>
    </row>
    <row r="10" spans="1:7" ht="38.25">
      <c r="A10" s="154">
        <v>2150</v>
      </c>
      <c r="B10" s="154" t="s">
        <v>191</v>
      </c>
      <c r="C10" s="155">
        <v>147262.71</v>
      </c>
      <c r="D10" s="160" t="s">
        <v>195</v>
      </c>
      <c r="E10" s="191" t="s">
        <v>194</v>
      </c>
      <c r="F10" s="189" t="s">
        <v>196</v>
      </c>
      <c r="G10" s="56"/>
    </row>
    <row r="11" spans="1:7" ht="38.25">
      <c r="A11" s="154">
        <v>2161</v>
      </c>
      <c r="B11" s="154" t="s">
        <v>192</v>
      </c>
      <c r="C11" s="155">
        <v>265535.58</v>
      </c>
      <c r="D11" s="160" t="s">
        <v>195</v>
      </c>
      <c r="E11" s="191" t="s">
        <v>193</v>
      </c>
      <c r="F11" s="189"/>
      <c r="G11" s="189" t="s">
        <v>196</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75"/>
      <c r="C25" s="375"/>
      <c r="D25" s="376"/>
      <c r="E25" s="376"/>
      <c r="F25" s="1"/>
      <c r="G25" s="1"/>
    </row>
    <row r="26" spans="1:7" ht="15">
      <c r="A26" s="284" t="s">
        <v>34</v>
      </c>
      <c r="B26" s="285"/>
      <c r="C26" s="285"/>
      <c r="D26" s="285"/>
      <c r="E26" s="285"/>
      <c r="F26" s="285"/>
      <c r="G26" s="286"/>
    </row>
    <row r="27" spans="1:7" ht="15">
      <c r="A27" s="362" t="s">
        <v>119</v>
      </c>
      <c r="B27" s="363"/>
      <c r="C27" s="363"/>
      <c r="D27" s="363"/>
      <c r="E27" s="363"/>
      <c r="F27" s="363"/>
      <c r="G27" s="364"/>
    </row>
    <row r="28" spans="1:7" ht="15">
      <c r="A28" s="302" t="s">
        <v>141</v>
      </c>
      <c r="B28" s="303"/>
      <c r="C28" s="303"/>
      <c r="D28" s="303"/>
      <c r="E28" s="303"/>
      <c r="F28" s="303"/>
      <c r="G28" s="304"/>
    </row>
    <row r="29" spans="1:7" ht="15">
      <c r="A29" s="302" t="s">
        <v>142</v>
      </c>
      <c r="B29" s="303"/>
      <c r="C29" s="303"/>
      <c r="D29" s="303"/>
      <c r="E29" s="303"/>
      <c r="F29" s="303"/>
      <c r="G29" s="304"/>
    </row>
    <row r="30" spans="1:7" ht="15">
      <c r="A30" s="370" t="s">
        <v>143</v>
      </c>
      <c r="B30" s="371"/>
      <c r="C30" s="371"/>
      <c r="D30" s="371"/>
      <c r="E30" s="371"/>
      <c r="F30" s="371"/>
      <c r="G30" s="372"/>
    </row>
    <row r="31" spans="1:7" ht="15">
      <c r="A31" s="305" t="s">
        <v>140</v>
      </c>
      <c r="B31" s="306"/>
      <c r="C31" s="306"/>
      <c r="D31" s="306"/>
      <c r="E31" s="306"/>
      <c r="F31" s="306"/>
      <c r="G31" s="307"/>
    </row>
    <row r="32" spans="1:7" ht="16.5">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30"/>
  <sheetViews>
    <sheetView showGridLines="0" view="pageBreakPreview" zoomScale="115" zoomScaleSheetLayoutView="115" workbookViewId="0" topLeftCell="A1">
      <selection activeCell="D10" sqref="D10"/>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3"/>
    </row>
    <row r="2" spans="1:6" ht="15">
      <c r="A2" s="322" t="s">
        <v>169</v>
      </c>
      <c r="B2" s="322"/>
      <c r="C2" s="322"/>
      <c r="D2" s="322"/>
      <c r="E2" s="322"/>
      <c r="F2" s="322"/>
    </row>
    <row r="3" spans="1:6" ht="15.75" customHeight="1">
      <c r="A3" s="267" t="s">
        <v>9</v>
      </c>
      <c r="B3" s="267"/>
      <c r="C3" s="267"/>
      <c r="D3" s="267"/>
      <c r="E3" s="267"/>
      <c r="F3" s="267"/>
    </row>
    <row r="4" spans="1:6" ht="15">
      <c r="A4" s="267" t="s">
        <v>10</v>
      </c>
      <c r="B4" s="267"/>
      <c r="C4" s="267"/>
      <c r="D4" s="267"/>
      <c r="E4" s="267"/>
      <c r="F4" s="267"/>
    </row>
    <row r="5" spans="1:6" ht="15">
      <c r="A5" s="269" t="s">
        <v>57</v>
      </c>
      <c r="B5" s="269"/>
      <c r="C5" s="269"/>
      <c r="D5" s="269"/>
      <c r="E5" s="269"/>
      <c r="F5" s="269"/>
    </row>
    <row r="6" spans="1:7" ht="15">
      <c r="A6" s="269" t="s">
        <v>288</v>
      </c>
      <c r="B6" s="269"/>
      <c r="C6" s="269"/>
      <c r="D6" s="269"/>
      <c r="E6" s="269"/>
      <c r="F6" s="269"/>
      <c r="G6" s="137"/>
    </row>
    <row r="7" spans="1:6" ht="15">
      <c r="A7" s="270" t="s">
        <v>63</v>
      </c>
      <c r="B7" s="270"/>
      <c r="C7" s="95"/>
      <c r="D7" s="71"/>
      <c r="E7" s="71"/>
      <c r="F7" s="71"/>
    </row>
    <row r="8" spans="1:6" ht="21.75" customHeight="1">
      <c r="A8" s="143" t="s">
        <v>13</v>
      </c>
      <c r="B8" s="142" t="s">
        <v>14</v>
      </c>
      <c r="C8" s="144" t="s">
        <v>15</v>
      </c>
      <c r="D8" s="144" t="s">
        <v>16</v>
      </c>
      <c r="E8" s="144" t="s">
        <v>59</v>
      </c>
      <c r="F8" s="144" t="s">
        <v>30</v>
      </c>
    </row>
    <row r="9" spans="1:6" ht="46.5" customHeight="1">
      <c r="A9" s="237">
        <v>2110</v>
      </c>
      <c r="B9" s="234" t="s">
        <v>238</v>
      </c>
      <c r="C9" s="236" t="s">
        <v>239</v>
      </c>
      <c r="D9" s="235">
        <v>1849212.53</v>
      </c>
      <c r="E9" s="160" t="s">
        <v>195</v>
      </c>
      <c r="F9" s="236" t="s">
        <v>240</v>
      </c>
    </row>
    <row r="10" spans="1:6" ht="36.75">
      <c r="A10" s="154">
        <v>2150</v>
      </c>
      <c r="B10" s="154" t="s">
        <v>191</v>
      </c>
      <c r="C10" s="192" t="s">
        <v>197</v>
      </c>
      <c r="D10" s="155">
        <v>147262.71</v>
      </c>
      <c r="E10" s="160" t="s">
        <v>195</v>
      </c>
      <c r="F10" s="191" t="s">
        <v>194</v>
      </c>
    </row>
    <row r="11" spans="1:6" ht="36.75">
      <c r="A11" s="154">
        <v>2161</v>
      </c>
      <c r="B11" s="154" t="s">
        <v>192</v>
      </c>
      <c r="C11" s="192" t="s">
        <v>197</v>
      </c>
      <c r="D11" s="155">
        <v>265535.58</v>
      </c>
      <c r="E11" s="160" t="s">
        <v>195</v>
      </c>
      <c r="F11" s="191" t="s">
        <v>193</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2262010.82</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11"/>
      <c r="C23" s="311"/>
      <c r="D23" s="311"/>
      <c r="E23" s="312"/>
      <c r="F23" s="312"/>
    </row>
    <row r="24" spans="1:6" ht="15">
      <c r="A24" s="284" t="s">
        <v>34</v>
      </c>
      <c r="B24" s="285"/>
      <c r="C24" s="285"/>
      <c r="D24" s="285"/>
      <c r="E24" s="285"/>
      <c r="F24" s="286"/>
    </row>
    <row r="25" spans="1:6" ht="15">
      <c r="A25" s="273" t="s">
        <v>119</v>
      </c>
      <c r="B25" s="274"/>
      <c r="C25" s="274"/>
      <c r="D25" s="274"/>
      <c r="E25" s="274"/>
      <c r="F25" s="318"/>
    </row>
    <row r="26" spans="1:6" ht="15">
      <c r="A26" s="273" t="s">
        <v>141</v>
      </c>
      <c r="B26" s="274"/>
      <c r="C26" s="274"/>
      <c r="D26" s="274"/>
      <c r="E26" s="274"/>
      <c r="F26" s="318"/>
    </row>
    <row r="27" spans="1:6" ht="15">
      <c r="A27" s="302" t="s">
        <v>144</v>
      </c>
      <c r="B27" s="303"/>
      <c r="C27" s="303"/>
      <c r="D27" s="303"/>
      <c r="E27" s="303"/>
      <c r="F27" s="304"/>
    </row>
    <row r="28" spans="1:6" ht="15">
      <c r="A28" s="273" t="s">
        <v>142</v>
      </c>
      <c r="B28" s="274"/>
      <c r="C28" s="274"/>
      <c r="D28" s="274"/>
      <c r="E28" s="274"/>
      <c r="F28" s="318"/>
    </row>
    <row r="29" spans="1:6" ht="15">
      <c r="A29" s="308" t="s">
        <v>143</v>
      </c>
      <c r="B29" s="309"/>
      <c r="C29" s="309"/>
      <c r="D29" s="309"/>
      <c r="E29" s="309"/>
      <c r="F29" s="310"/>
    </row>
    <row r="30" spans="1:6" ht="15">
      <c r="A30" s="277" t="s">
        <v>140</v>
      </c>
      <c r="B30" s="278"/>
      <c r="C30" s="278"/>
      <c r="D30" s="278"/>
      <c r="E30" s="278"/>
      <c r="F30" s="377"/>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hp</cp:lastModifiedBy>
  <cp:lastPrinted>2019-04-05T17:31:42Z</cp:lastPrinted>
  <dcterms:created xsi:type="dcterms:W3CDTF">2018-10-31T19:27:45Z</dcterms:created>
  <dcterms:modified xsi:type="dcterms:W3CDTF">2019-04-05T21:36:12Z</dcterms:modified>
  <cp:category/>
  <cp:version/>
  <cp:contentType/>
  <cp:contentStatus/>
</cp:coreProperties>
</file>