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65416" yWindow="65416" windowWidth="20730" windowHeight="11760" activeTab="4"/>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'IC-18'!$A$1:$E$20</definedName>
    <definedName name="_xlnm.Print_Area" localSheetId="11">'IC-19'!$A$1:$F$23</definedName>
    <definedName name="_xlnm.Print_Area" localSheetId="12">'IC-20'!$A$1:$G$47</definedName>
    <definedName name="_xlnm.Print_Area" localSheetId="13">'IC-21'!$A$1:$G$37</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<sst xmlns="http://schemas.openxmlformats.org/spreadsheetml/2006/main" count="520" uniqueCount="293">
  <si>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</si>
  <si>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</si>
  <si>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</si>
  <si>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</si>
  <si>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</si>
  <si>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</si>
  <si>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</si>
  <si>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</si>
  <si>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</si>
  <si>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</si>
  <si>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</si>
  <si>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</si>
  <si>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</si>
  <si>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</si>
  <si>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</si>
  <si>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</si>
  <si>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</si>
  <si>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</si>
  <si>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</si>
  <si>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</si>
  <si>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</si>
  <si>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</si>
  <si>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</si>
  <si>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</si>
  <si>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</si>
  <si>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</si>
  <si>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</si>
  <si>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</si>
  <si>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</si>
  <si>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</si>
  <si>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</si>
  <si>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</si>
  <si>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</si>
  <si>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</si>
  <si>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</si>
  <si>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</si>
  <si>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</si>
  <si>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</si>
  <si>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</si>
  <si>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</si>
  <si>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</si>
  <si>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</si>
  <si>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</si>
  <si>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</si>
  <si>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</si>
  <si>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</si>
  <si>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</si>
  <si>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</si>
  <si>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</si>
  <si>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</si>
  <si>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</si>
  <si>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</si>
  <si>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</si>
  <si>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</si>
  <si>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</si>
  <si>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</si>
  <si>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</si>
  <si>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</si>
  <si>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</si>
  <si>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</si>
  <si>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</si>
  <si>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</si>
  <si>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</si>
  <si>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</si>
  <si>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</si>
  <si>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</si>
  <si>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</si>
  <si>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</si>
  <si>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</si>
  <si>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</si>
  <si>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</si>
  <si>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</si>
  <si>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</si>
  <si>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</si>
  <si>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</si>
  <si>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</si>
  <si>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</si>
  <si>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</si>
  <si>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</si>
  <si>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</si>
  <si>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</si>
  <si>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</si>
  <si>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</si>
  <si>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</si>
  <si>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</si>
  <si>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</si>
  <si>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</si>
  <si>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</si>
  <si>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</si>
  <si>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</si>
  <si>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</si>
  <si>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</si>
  <si>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</si>
  <si>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</si>
  <si>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</si>
  <si>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</si>
  <si>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</si>
  <si>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</si>
  <si>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</si>
  <si>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</si>
  <si>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</si>
  <si>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</si>
  <si>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</si>
  <si>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</si>
  <si>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</si>
  <si>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</si>
  <si>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</si>
  <si>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</si>
  <si>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</si>
  <si>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</si>
  <si>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</si>
  <si>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</si>
  <si>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</si>
  <si>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</si>
  <si>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</si>
  <si>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</si>
  <si>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</si>
  <si>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</si>
  <si>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</si>
  <si>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</si>
  <si>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</si>
  <si>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</si>
  <si>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</si>
  <si>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</si>
  <si>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</si>
  <si>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</si>
  <si>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</si>
  <si>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</si>
  <si>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</si>
  <si>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</si>
  <si>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</si>
  <si>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</si>
  <si>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</si>
  <si>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</si>
  <si>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</si>
  <si>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</si>
  <si>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</si>
  <si>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</si>
  <si>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</si>
  <si>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</si>
  <si>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</si>
  <si>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</si>
  <si>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</si>
  <si>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</si>
  <si>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</si>
  <si>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</si>
  <si>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</si>
  <si>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</si>
  <si>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</si>
  <si>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</si>
  <si>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</si>
  <si>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</si>
  <si>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</si>
  <si>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</si>
  <si>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</si>
  <si>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</si>
  <si>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</si>
  <si>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</si>
  <si>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</si>
  <si>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</si>
  <si>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</si>
  <si>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</si>
  <si>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Perirodo: del 1 de enero al 31 de Diciembre de 2018</t>
  </si>
  <si>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</si>
  <si>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</si>
  <si>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</si>
  <si>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</si>
  <si>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</si>
  <si>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</si>
  <si>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</si>
  <si>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</si>
  <si>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</si>
  <si>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</si>
  <si>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</si>
  <si>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</si>
  <si>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</si>
  <si>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</si>
  <si>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</si>
  <si>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</si>
  <si>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</si>
  <si>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</si>
  <si>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</si>
  <si>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</si>
  <si>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</si>
  <si>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</si>
  <si>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</si>
  <si>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</si>
  <si>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</si>
  <si>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</si>
  <si>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</si>
  <si>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</si>
  <si>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</si>
  <si>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</si>
  <si>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</si>
  <si>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</si>
  <si>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</si>
  <si>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</si>
  <si>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</si>
  <si>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</si>
  <si>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</si>
  <si>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</si>
  <si>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</si>
  <si>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</si>
  <si>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</si>
  <si>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Bienes Mueble, Inmuebles e Tangibles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</si>
  <si>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</si>
  <si>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</si>
  <si>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</si>
  <si>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</si>
  <si>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</si>
  <si>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</si>
  <si>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</si>
  <si>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</si>
  <si>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</si>
  <si>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</si>
  <si>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</si>
  <si>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</si>
  <si>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</si>
  <si>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</si>
  <si>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</si>
  <si>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</si>
  <si>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</si>
  <si>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</si>
  <si>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</si>
  <si>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</si>
  <si>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</si>
  <si>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</si>
  <si>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</si>
  <si>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</si>
  <si>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</si>
  <si>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</si>
  <si>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</si>
  <si>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</si>
  <si>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</si>
  <si>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</si>
  <si>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</si>
  <si>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</si>
  <si>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</si>
  <si>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</si>
  <si>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</si>
  <si>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El Organismo No tiene Inversiones Financieras al 31 de Enero de 2019.</t>
  </si>
  <si>
    <t>Perirodo: del 1 de enero al 31 de Enero de 2019</t>
  </si>
  <si>
    <t>Perirodo: del 1 de enero al 31 de enero de 2019</t>
  </si>
  <si>
    <t>El Organismo No tiene Inversiones Financieras al 31 de enero de 2019.</t>
  </si>
  <si>
    <t>El Organismo No tiene Activos Intangibles ( Software, Patentes, Marcas, Derechos, Concenciones, Franquicias, Licencias) al 31 de enero de 2019.</t>
  </si>
  <si>
    <t>El Organismo No tiene Otros Activos Circulantes al 31 de enero de 2019.</t>
  </si>
  <si>
    <t>Periodo: del 1 de enero al 31 de enero de 2019</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</si>
  <si>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</si>
  <si>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</si>
  <si>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</si>
  <si>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</si>
  <si>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</si>
  <si>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</si>
  <si>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</si>
  <si>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</si>
  <si>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</si>
  <si>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</si>
  <si>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</si>
  <si>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</si>
  <si>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</si>
  <si>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</si>
  <si>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</si>
  <si>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</si>
  <si>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</si>
  <si>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</si>
  <si>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</si>
  <si>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</si>
  <si>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</si>
  <si>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</si>
  <si>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</si>
  <si>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</si>
  <si>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</si>
  <si>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</si>
  <si>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</si>
  <si>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</si>
  <si>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</si>
  <si>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</si>
  <si>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</si>
  <si>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</si>
  <si>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</si>
  <si>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</si>
  <si>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</si>
  <si>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</si>
  <si>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</si>
  <si>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</si>
  <si>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</si>
  <si>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</si>
  <si>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</si>
  <si>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</si>
  <si>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VARIACIONES DE LA HACIENDA PÚBLICA / PATRIMONIO GENERADO NETO 20189</t>
  </si>
  <si>
    <t>Depresiacion acumulable de Bienes Muebles</t>
  </si>
  <si>
    <t>Deteriores acumulable activos Biologicos</t>
  </si>
  <si>
    <t>Amortizacion Acumulado Activo Intagibles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</si>
</sst>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General_)"/>
    <numFmt numFmtId="165" formatCode="#,##0_ ;[Red]\-#,##0\ "/>
    <numFmt numFmtId="166" formatCode="_-* #,##0_-;\-* #,##0_-;_-* &quot;-&quot;??_-;_-@_-"/>
  </numFmts>
  <fonts count="35">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cellStyleXfs>
  <cellXfs count="391">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4" fontId="10" fillId="0" borderId="1" xfId="37" applyNumberFormat="1" applyFont="1" applyBorder="1" applyAlignment="1">
      <alignment horizontal="right" vertical="center" wrapText="1"/>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4" fontId="10" fillId="0" borderId="1" xfId="0" applyNumberFormat="1" applyFont="1" applyBorder="1" applyAlignment="1">
      <alignment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0" fontId="11" fillId="0" borderId="30" xfId="0" applyFont="1" applyBorder="1" applyAlignment="1">
      <alignment horizontal="justify"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10" fillId="0" borderId="30" xfId="0"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8" fontId="0" fillId="0" borderId="1" xfId="0" applyNumberFormat="1" applyBorder="1"/>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4" fontId="3" fillId="0" borderId="9"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3" fillId="0" borderId="29" xfId="34" applyNumberFormat="1" applyFont="1" applyBorder="1" applyAlignment="1">
      <alignment horizontal="center" vertical="center" wrapText="1"/>
      <protection/>
    </xf>
    <xf numFmtId="10" fontId="3" fillId="0" borderId="1" xfId="34" applyNumberFormat="1" applyFont="1" applyBorder="1" applyAlignment="1">
      <alignment horizontal="center" vertical="center" wrapText="1"/>
      <protection/>
    </xf>
    <xf numFmtId="165" fontId="5" fillId="0" borderId="1" xfId="0" applyNumberFormat="1" applyFont="1" applyBorder="1" applyAlignment="1">
      <alignment horizontal="center" vertical="center"/>
    </xf>
    <xf numFmtId="166" fontId="0" fillId="0" borderId="1" xfId="48" applyNumberFormat="1" applyBorder="1" applyAlignment="1">
      <alignment horizontal="center" vertical="center"/>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8" fillId="0" borderId="0" xfId="34" applyFont="1" applyAlignment="1">
      <alignment horizontal="left" vertical="center"/>
      <protection/>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3" fillId="0" borderId="30" xfId="34" applyFont="1" applyBorder="1" applyAlignment="1">
      <alignment vertical="center" wrapText="1"/>
      <protection/>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0" fontId="3" fillId="0" borderId="0" xfId="34" applyFont="1" applyAlignment="1">
      <alignment horizontal="left" vertical="center" wrapText="1"/>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8" fillId="0" borderId="7" xfId="34" applyFont="1" applyBorder="1" applyAlignment="1">
      <alignment horizontal="center" vertical="center"/>
      <protection/>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cellXfs>
  <cellStyles count="35">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5</xdr:col>
      <xdr:colOff>1028700</xdr:colOff>
      <xdr:row>28</xdr:row>
      <xdr:rowOff>19050</xdr:rowOff>
    </xdr:to>
    <xdr:sp macro="" textlink="">
      <xdr:nvSpPr>
        <xdr:cNvPr id="5" name="Text Box 9"/>
        <xdr:cNvSpPr txBox="1">
          <a:spLocks noChangeArrowheads="1"/>
        </xdr:cNvSpPr>
      </xdr:nvSpPr>
      <xdr:spPr bwMode="auto">
        <a:xfrm>
          <a:off x="6000750" y="50101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1</xdr:col>
      <xdr:colOff>1733550</xdr:colOff>
      <xdr:row>28</xdr:row>
      <xdr:rowOff>133350</xdr:rowOff>
    </xdr:to>
    <xdr:sp macro="" textlink="">
      <xdr:nvSpPr>
        <xdr:cNvPr id="7" name="Text Box 8"/>
        <xdr:cNvSpPr txBox="1">
          <a:spLocks noChangeArrowheads="1"/>
        </xdr:cNvSpPr>
      </xdr:nvSpPr>
      <xdr:spPr bwMode="auto">
        <a:xfrm>
          <a:off x="600075" y="50958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xdr:col>
      <xdr:colOff>904875</xdr:colOff>
      <xdr:row>35</xdr:row>
      <xdr:rowOff>104775</xdr:rowOff>
    </xdr:to>
    <xdr:sp macro="" textlink="">
      <xdr:nvSpPr>
        <xdr:cNvPr id="4" name="Text Box 8"/>
        <xdr:cNvSpPr txBox="1">
          <a:spLocks noChangeArrowheads="1"/>
        </xdr:cNvSpPr>
      </xdr:nvSpPr>
      <xdr:spPr bwMode="auto">
        <a:xfrm>
          <a:off x="0" y="70008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32</xdr:row>
      <xdr:rowOff>0</xdr:rowOff>
    </xdr:from>
    <xdr:to>
      <xdr:col>5</xdr:col>
      <xdr:colOff>495300</xdr:colOff>
      <xdr:row>35</xdr:row>
      <xdr:rowOff>76200</xdr:rowOff>
    </xdr:to>
    <xdr:sp macro="" textlink="">
      <xdr:nvSpPr>
        <xdr:cNvPr id="5" name="Text Box 9"/>
        <xdr:cNvSpPr txBox="1">
          <a:spLocks noChangeArrowheads="1"/>
        </xdr:cNvSpPr>
      </xdr:nvSpPr>
      <xdr:spPr bwMode="auto">
        <a:xfrm>
          <a:off x="6343650" y="70008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xdr:col>
      <xdr:colOff>904875</xdr:colOff>
      <xdr:row>19</xdr:row>
      <xdr:rowOff>104775</xdr:rowOff>
    </xdr:to>
    <xdr:sp macro="" textlink="">
      <xdr:nvSpPr>
        <xdr:cNvPr id="4" name="Text Box 8"/>
        <xdr:cNvSpPr txBox="1">
          <a:spLocks noChangeArrowheads="1"/>
        </xdr:cNvSpPr>
      </xdr:nvSpPr>
      <xdr:spPr bwMode="auto">
        <a:xfrm>
          <a:off x="0" y="324802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16</xdr:row>
      <xdr:rowOff>0</xdr:rowOff>
    </xdr:from>
    <xdr:to>
      <xdr:col>4</xdr:col>
      <xdr:colOff>495300</xdr:colOff>
      <xdr:row>19</xdr:row>
      <xdr:rowOff>76200</xdr:rowOff>
    </xdr:to>
    <xdr:sp macro="" textlink="">
      <xdr:nvSpPr>
        <xdr:cNvPr id="5" name="Text Box 9"/>
        <xdr:cNvSpPr txBox="1">
          <a:spLocks noChangeArrowheads="1"/>
        </xdr:cNvSpPr>
      </xdr:nvSpPr>
      <xdr:spPr bwMode="auto">
        <a:xfrm>
          <a:off x="5057775" y="324802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xdr:col>
      <xdr:colOff>762000</xdr:colOff>
      <xdr:row>21</xdr:row>
      <xdr:rowOff>104775</xdr:rowOff>
    </xdr:to>
    <xdr:sp macro="" textlink="">
      <xdr:nvSpPr>
        <xdr:cNvPr id="4" name="Text Box 8"/>
        <xdr:cNvSpPr txBox="1">
          <a:spLocks noChangeArrowheads="1"/>
        </xdr:cNvSpPr>
      </xdr:nvSpPr>
      <xdr:spPr bwMode="auto">
        <a:xfrm>
          <a:off x="0" y="36195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676275</xdr:colOff>
      <xdr:row>17</xdr:row>
      <xdr:rowOff>133350</xdr:rowOff>
    </xdr:from>
    <xdr:to>
      <xdr:col>4</xdr:col>
      <xdr:colOff>1228725</xdr:colOff>
      <xdr:row>21</xdr:row>
      <xdr:rowOff>38100</xdr:rowOff>
    </xdr:to>
    <xdr:sp macro="" textlink="">
      <xdr:nvSpPr>
        <xdr:cNvPr id="5" name="Text Box 9"/>
        <xdr:cNvSpPr txBox="1">
          <a:spLocks noChangeArrowheads="1"/>
        </xdr:cNvSpPr>
      </xdr:nvSpPr>
      <xdr:spPr bwMode="auto">
        <a:xfrm>
          <a:off x="5562600" y="358140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1</xdr:col>
      <xdr:colOff>1895475</xdr:colOff>
      <xdr:row>45</xdr:row>
      <xdr:rowOff>104775</xdr:rowOff>
    </xdr:to>
    <xdr:sp macro="" textlink="">
      <xdr:nvSpPr>
        <xdr:cNvPr id="4" name="Text Box 8"/>
        <xdr:cNvSpPr txBox="1">
          <a:spLocks noChangeArrowheads="1"/>
        </xdr:cNvSpPr>
      </xdr:nvSpPr>
      <xdr:spPr bwMode="auto">
        <a:xfrm>
          <a:off x="762000" y="105822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42</xdr:row>
      <xdr:rowOff>0</xdr:rowOff>
    </xdr:from>
    <xdr:to>
      <xdr:col>5</xdr:col>
      <xdr:colOff>752475</xdr:colOff>
      <xdr:row>45</xdr:row>
      <xdr:rowOff>76200</xdr:rowOff>
    </xdr:to>
    <xdr:sp macro="" textlink="">
      <xdr:nvSpPr>
        <xdr:cNvPr id="5" name="Text Box 9"/>
        <xdr:cNvSpPr txBox="1">
          <a:spLocks noChangeArrowheads="1"/>
        </xdr:cNvSpPr>
      </xdr:nvSpPr>
      <xdr:spPr bwMode="auto">
        <a:xfrm>
          <a:off x="6991350" y="10582275"/>
          <a:ext cx="17907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1133475</xdr:colOff>
      <xdr:row>36</xdr:row>
      <xdr:rowOff>104775</xdr:rowOff>
    </xdr:to>
    <xdr:sp macro="" textlink="">
      <xdr:nvSpPr>
        <xdr:cNvPr id="5" name="Text Box 8"/>
        <xdr:cNvSpPr txBox="1">
          <a:spLocks noChangeArrowheads="1"/>
        </xdr:cNvSpPr>
      </xdr:nvSpPr>
      <xdr:spPr bwMode="auto">
        <a:xfrm>
          <a:off x="0" y="797242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161925</xdr:colOff>
      <xdr:row>32</xdr:row>
      <xdr:rowOff>95250</xdr:rowOff>
    </xdr:from>
    <xdr:to>
      <xdr:col>6</xdr:col>
      <xdr:colOff>142875</xdr:colOff>
      <xdr:row>35</xdr:row>
      <xdr:rowOff>171450</xdr:rowOff>
    </xdr:to>
    <xdr:sp macro="" textlink="">
      <xdr:nvSpPr>
        <xdr:cNvPr id="9" name="Text Box 9"/>
        <xdr:cNvSpPr txBox="1">
          <a:spLocks noChangeArrowheads="1"/>
        </xdr:cNvSpPr>
      </xdr:nvSpPr>
      <xdr:spPr bwMode="auto">
        <a:xfrm>
          <a:off x="5286375" y="78771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0</xdr:colOff>
      <xdr:row>26</xdr:row>
      <xdr:rowOff>0</xdr:rowOff>
    </xdr:from>
    <xdr:to>
      <xdr:col>1</xdr:col>
      <xdr:colOff>923925</xdr:colOff>
      <xdr:row>29</xdr:row>
      <xdr:rowOff>57150</xdr:rowOff>
    </xdr:to>
    <xdr:sp macro="" textlink="">
      <xdr:nvSpPr>
        <xdr:cNvPr id="5" name="Text Box 8"/>
        <xdr:cNvSpPr txBox="1">
          <a:spLocks noChangeArrowheads="1"/>
        </xdr:cNvSpPr>
      </xdr:nvSpPr>
      <xdr:spPr bwMode="auto">
        <a:xfrm>
          <a:off x="0" y="5229225"/>
          <a:ext cx="188595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447675</xdr:colOff>
      <xdr:row>26</xdr:row>
      <xdr:rowOff>19050</xdr:rowOff>
    </xdr:from>
    <xdr:to>
      <xdr:col>3</xdr:col>
      <xdr:colOff>952500</xdr:colOff>
      <xdr:row>29</xdr:row>
      <xdr:rowOff>47625</xdr:rowOff>
    </xdr:to>
    <xdr:sp macro="" textlink="">
      <xdr:nvSpPr>
        <xdr:cNvPr id="7" name="Text Box 9"/>
        <xdr:cNvSpPr txBox="1">
          <a:spLocks noChangeArrowheads="1"/>
        </xdr:cNvSpPr>
      </xdr:nvSpPr>
      <xdr:spPr bwMode="auto">
        <a:xfrm>
          <a:off x="5267325" y="5248275"/>
          <a:ext cx="17716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0</xdr:col>
      <xdr:colOff>1895475</xdr:colOff>
      <xdr:row>54</xdr:row>
      <xdr:rowOff>104775</xdr:rowOff>
    </xdr:to>
    <xdr:sp macro="" textlink="">
      <xdr:nvSpPr>
        <xdr:cNvPr id="4" name="Text Box 8"/>
        <xdr:cNvSpPr txBox="1">
          <a:spLocks noChangeArrowheads="1"/>
        </xdr:cNvSpPr>
      </xdr:nvSpPr>
      <xdr:spPr bwMode="auto">
        <a:xfrm>
          <a:off x="0" y="115633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0</xdr:colOff>
      <xdr:row>51</xdr:row>
      <xdr:rowOff>0</xdr:rowOff>
    </xdr:from>
    <xdr:to>
      <xdr:col>3</xdr:col>
      <xdr:colOff>800100</xdr:colOff>
      <xdr:row>54</xdr:row>
      <xdr:rowOff>76200</xdr:rowOff>
    </xdr:to>
    <xdr:sp macro="" textlink="">
      <xdr:nvSpPr>
        <xdr:cNvPr id="5" name="Text Box 9"/>
        <xdr:cNvSpPr txBox="1">
          <a:spLocks noChangeArrowheads="1"/>
        </xdr:cNvSpPr>
      </xdr:nvSpPr>
      <xdr:spPr bwMode="auto">
        <a:xfrm>
          <a:off x="6991350" y="115633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314325</xdr:colOff>
      <xdr:row>19</xdr:row>
      <xdr:rowOff>85725</xdr:rowOff>
    </xdr:from>
    <xdr:to>
      <xdr:col>1</xdr:col>
      <xdr:colOff>1447800</xdr:colOff>
      <xdr:row>23</xdr:row>
      <xdr:rowOff>0</xdr:rowOff>
    </xdr:to>
    <xdr:sp macro="" textlink="">
      <xdr:nvSpPr>
        <xdr:cNvPr id="8" name="Text Box 8"/>
        <xdr:cNvSpPr txBox="1">
          <a:spLocks noChangeArrowheads="1"/>
        </xdr:cNvSpPr>
      </xdr:nvSpPr>
      <xdr:spPr bwMode="auto">
        <a:xfrm>
          <a:off x="314325" y="41148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5</xdr:col>
      <xdr:colOff>247650</xdr:colOff>
      <xdr:row>19</xdr:row>
      <xdr:rowOff>38100</xdr:rowOff>
    </xdr:from>
    <xdr:to>
      <xdr:col>6</xdr:col>
      <xdr:colOff>809625</xdr:colOff>
      <xdr:row>22</xdr:row>
      <xdr:rowOff>114300</xdr:rowOff>
    </xdr:to>
    <xdr:sp macro="" textlink="">
      <xdr:nvSpPr>
        <xdr:cNvPr id="9" name="Text Box 9"/>
        <xdr:cNvSpPr txBox="1">
          <a:spLocks noChangeArrowheads="1"/>
        </xdr:cNvSpPr>
      </xdr:nvSpPr>
      <xdr:spPr bwMode="auto">
        <a:xfrm>
          <a:off x="6362700" y="40671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1</xdr:col>
      <xdr:colOff>1895475</xdr:colOff>
      <xdr:row>23</xdr:row>
      <xdr:rowOff>104775</xdr:rowOff>
    </xdr:to>
    <xdr:sp macro="" textlink="">
      <xdr:nvSpPr>
        <xdr:cNvPr id="6" name="Text Box 8"/>
        <xdr:cNvSpPr txBox="1">
          <a:spLocks noChangeArrowheads="1"/>
        </xdr:cNvSpPr>
      </xdr:nvSpPr>
      <xdr:spPr bwMode="auto">
        <a:xfrm>
          <a:off x="762000" y="40767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5</xdr:col>
      <xdr:colOff>0</xdr:colOff>
      <xdr:row>20</xdr:row>
      <xdr:rowOff>0</xdr:rowOff>
    </xdr:from>
    <xdr:to>
      <xdr:col>6</xdr:col>
      <xdr:colOff>714375</xdr:colOff>
      <xdr:row>23</xdr:row>
      <xdr:rowOff>76200</xdr:rowOff>
    </xdr:to>
    <xdr:sp macro="" textlink="">
      <xdr:nvSpPr>
        <xdr:cNvPr id="7" name="Text Box 9"/>
        <xdr:cNvSpPr txBox="1">
          <a:spLocks noChangeArrowheads="1"/>
        </xdr:cNvSpPr>
      </xdr:nvSpPr>
      <xdr:spPr bwMode="auto">
        <a:xfrm>
          <a:off x="6381750" y="407670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xdr:col>
      <xdr:colOff>1895475</xdr:colOff>
      <xdr:row>22</xdr:row>
      <xdr:rowOff>104775</xdr:rowOff>
    </xdr:to>
    <xdr:sp macro="" textlink="">
      <xdr:nvSpPr>
        <xdr:cNvPr id="6" name="Text Box 8"/>
        <xdr:cNvSpPr txBox="1">
          <a:spLocks noChangeArrowheads="1"/>
        </xdr:cNvSpPr>
      </xdr:nvSpPr>
      <xdr:spPr bwMode="auto">
        <a:xfrm>
          <a:off x="762000" y="38481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1238250</xdr:colOff>
      <xdr:row>18</xdr:row>
      <xdr:rowOff>95250</xdr:rowOff>
    </xdr:from>
    <xdr:to>
      <xdr:col>4</xdr:col>
      <xdr:colOff>1685925</xdr:colOff>
      <xdr:row>21</xdr:row>
      <xdr:rowOff>171450</xdr:rowOff>
    </xdr:to>
    <xdr:sp macro="" textlink="">
      <xdr:nvSpPr>
        <xdr:cNvPr id="7" name="Text Box 9"/>
        <xdr:cNvSpPr txBox="1">
          <a:spLocks noChangeArrowheads="1"/>
        </xdr:cNvSpPr>
      </xdr:nvSpPr>
      <xdr:spPr bwMode="auto">
        <a:xfrm>
          <a:off x="5886450" y="37528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1</xdr:col>
      <xdr:colOff>1895475</xdr:colOff>
      <xdr:row>42</xdr:row>
      <xdr:rowOff>104775</xdr:rowOff>
    </xdr:to>
    <xdr:sp macro="" textlink="">
      <xdr:nvSpPr>
        <xdr:cNvPr id="6" name="Text Box 8"/>
        <xdr:cNvSpPr txBox="1">
          <a:spLocks noChangeArrowheads="1"/>
        </xdr:cNvSpPr>
      </xdr:nvSpPr>
      <xdr:spPr bwMode="auto">
        <a:xfrm>
          <a:off x="762000" y="101155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1314450</xdr:colOff>
      <xdr:row>38</xdr:row>
      <xdr:rowOff>171450</xdr:rowOff>
    </xdr:from>
    <xdr:to>
      <xdr:col>5</xdr:col>
      <xdr:colOff>1257300</xdr:colOff>
      <xdr:row>42</xdr:row>
      <xdr:rowOff>66675</xdr:rowOff>
    </xdr:to>
    <xdr:sp macro="" textlink="">
      <xdr:nvSpPr>
        <xdr:cNvPr id="7" name="Text Box 9"/>
        <xdr:cNvSpPr txBox="1">
          <a:spLocks noChangeArrowheads="1"/>
        </xdr:cNvSpPr>
      </xdr:nvSpPr>
      <xdr:spPr bwMode="auto">
        <a:xfrm>
          <a:off x="7010400" y="1010602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1895475</xdr:colOff>
      <xdr:row>21</xdr:row>
      <xdr:rowOff>104775</xdr:rowOff>
    </xdr:to>
    <xdr:sp macro="" textlink="">
      <xdr:nvSpPr>
        <xdr:cNvPr id="4" name="Text Box 8"/>
        <xdr:cNvSpPr txBox="1">
          <a:spLocks noChangeArrowheads="1"/>
        </xdr:cNvSpPr>
      </xdr:nvSpPr>
      <xdr:spPr bwMode="auto">
        <a:xfrm>
          <a:off x="0" y="70294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0</xdr:colOff>
      <xdr:row>17</xdr:row>
      <xdr:rowOff>0</xdr:rowOff>
    </xdr:from>
    <xdr:to>
      <xdr:col>2</xdr:col>
      <xdr:colOff>1781175</xdr:colOff>
      <xdr:row>20</xdr:row>
      <xdr:rowOff>104775</xdr:rowOff>
    </xdr:to>
    <xdr:sp macro="" textlink="">
      <xdr:nvSpPr>
        <xdr:cNvPr id="5" name="Text Box 9"/>
        <xdr:cNvSpPr txBox="1">
          <a:spLocks noChangeArrowheads="1"/>
        </xdr:cNvSpPr>
      </xdr:nvSpPr>
      <xdr:spPr bwMode="auto">
        <a:xfrm>
          <a:off x="6181725" y="686752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1</xdr:col>
      <xdr:colOff>1038225</xdr:colOff>
      <xdr:row>20</xdr:row>
      <xdr:rowOff>104775</xdr:rowOff>
    </xdr:to>
    <xdr:sp macro="" textlink="">
      <xdr:nvSpPr>
        <xdr:cNvPr id="6" name="Text Box 8"/>
        <xdr:cNvSpPr txBox="1">
          <a:spLocks noChangeArrowheads="1"/>
        </xdr:cNvSpPr>
      </xdr:nvSpPr>
      <xdr:spPr bwMode="auto">
        <a:xfrm>
          <a:off x="0" y="38385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3</xdr:col>
      <xdr:colOff>1781175</xdr:colOff>
      <xdr:row>20</xdr:row>
      <xdr:rowOff>76200</xdr:rowOff>
    </xdr:to>
    <xdr:sp macro="" textlink="">
      <xdr:nvSpPr>
        <xdr:cNvPr id="7" name="Text Box 9"/>
        <xdr:cNvSpPr txBox="1">
          <a:spLocks noChangeArrowheads="1"/>
        </xdr:cNvSpPr>
      </xdr:nvSpPr>
      <xdr:spPr bwMode="auto">
        <a:xfrm>
          <a:off x="4848225" y="38385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6</xdr:col>
      <xdr:colOff>847725</xdr:colOff>
      <xdr:row>20</xdr:row>
      <xdr:rowOff>76200</xdr:rowOff>
    </xdr:to>
    <xdr:sp macro="" textlink="">
      <xdr:nvSpPr>
        <xdr:cNvPr id="7" name="Text Box 9"/>
        <xdr:cNvSpPr txBox="1">
          <a:spLocks noChangeArrowheads="1"/>
        </xdr:cNvSpPr>
      </xdr:nvSpPr>
      <xdr:spPr bwMode="auto">
        <a:xfrm>
          <a:off x="6038850" y="38385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0</xdr:colOff>
      <xdr:row>17</xdr:row>
      <xdr:rowOff>0</xdr:rowOff>
    </xdr:from>
    <xdr:to>
      <xdr:col>1</xdr:col>
      <xdr:colOff>1057275</xdr:colOff>
      <xdr:row>20</xdr:row>
      <xdr:rowOff>104775</xdr:rowOff>
    </xdr:to>
    <xdr:sp macro="" textlink="">
      <xdr:nvSpPr>
        <xdr:cNvPr id="8" name="Text Box 8"/>
        <xdr:cNvSpPr txBox="1">
          <a:spLocks noChangeArrowheads="1"/>
        </xdr:cNvSpPr>
      </xdr:nvSpPr>
      <xdr:spPr bwMode="auto">
        <a:xfrm>
          <a:off x="0" y="3838575"/>
          <a:ext cx="19050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857250</xdr:colOff>
      <xdr:row>22</xdr:row>
      <xdr:rowOff>104775</xdr:rowOff>
    </xdr:to>
    <xdr:sp macro="" textlink="">
      <xdr:nvSpPr>
        <xdr:cNvPr id="5" name="Text Box 8"/>
        <xdr:cNvSpPr txBox="1">
          <a:spLocks noChangeArrowheads="1"/>
        </xdr:cNvSpPr>
      </xdr:nvSpPr>
      <xdr:spPr bwMode="auto">
        <a:xfrm>
          <a:off x="0" y="46672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5</xdr:col>
      <xdr:colOff>514350</xdr:colOff>
      <xdr:row>22</xdr:row>
      <xdr:rowOff>76200</xdr:rowOff>
    </xdr:to>
    <xdr:sp macro="" textlink="">
      <xdr:nvSpPr>
        <xdr:cNvPr id="6" name="Text Box 9"/>
        <xdr:cNvSpPr txBox="1">
          <a:spLocks noChangeArrowheads="1"/>
        </xdr:cNvSpPr>
      </xdr:nvSpPr>
      <xdr:spPr bwMode="auto">
        <a:xfrm>
          <a:off x="6296025" y="46672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5" Type="http://schemas.openxmlformats.org/officeDocument/2006/relationships/image" Target="../media/image1.emf" /><Relationship Id="rId15" Type="http://schemas.openxmlformats.org/officeDocument/2006/relationships/image" Target="../media/image6.emf" /><Relationship Id="rId11" Type="http://schemas.openxmlformats.org/officeDocument/2006/relationships/image" Target="../media/image4.emf" /><Relationship Id="rId13" Type="http://schemas.openxmlformats.org/officeDocument/2006/relationships/image" Target="../media/image5.emf" /><Relationship Id="rId7" Type="http://schemas.openxmlformats.org/officeDocument/2006/relationships/image" Target="../media/image2.emf" /><Relationship Id="rId9" Type="http://schemas.openxmlformats.org/officeDocument/2006/relationships/image" Target="../media/image3.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46"/>
  <sheetViews>
    <sheetView showGridLines="0" view="pageBreakPreview" zoomScaleSheetLayoutView="100" workbookViewId="0" topLeftCell="A9">
      <selection activeCell="D13" sqref="D13"/>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row>
    <row r="2" spans="1:7" ht="15">
      <c r="A2" s="282" t="s">
        <v>170</v>
      </c>
      <c r="B2" s="282"/>
      <c r="C2" s="282"/>
      <c r="D2" s="282"/>
      <c r="E2" s="282"/>
      <c r="F2" s="282"/>
      <c r="G2" s="282"/>
    </row>
    <row r="3" spans="1:7" ht="15.75" customHeight="1">
      <c r="A3" s="282" t="s">
        <v>9</v>
      </c>
      <c r="B3" s="282"/>
      <c r="C3" s="282"/>
      <c r="D3" s="282"/>
      <c r="E3" s="282"/>
      <c r="F3" s="282"/>
      <c r="G3" s="282"/>
    </row>
    <row r="4" spans="1:7" ht="15">
      <c r="A4" s="282" t="s">
        <v>10</v>
      </c>
      <c r="B4" s="282"/>
      <c r="C4" s="282"/>
      <c r="D4" s="282"/>
      <c r="E4" s="282"/>
      <c r="F4" s="282"/>
      <c r="G4" s="282"/>
    </row>
    <row r="5" spans="1:7" ht="15">
      <c r="A5" s="284" t="s">
        <v>11</v>
      </c>
      <c r="B5" s="284"/>
      <c r="C5" s="284"/>
      <c r="D5" s="284"/>
      <c r="E5" s="284"/>
      <c r="F5" s="284"/>
      <c r="G5" s="284"/>
    </row>
    <row r="6" spans="1:7" ht="15">
      <c r="A6" s="284" t="s">
        <v>1</v>
      </c>
      <c r="B6" s="284"/>
      <c r="C6" s="284"/>
      <c r="D6" s="284"/>
      <c r="E6" s="284"/>
      <c r="F6" s="284"/>
      <c r="G6" s="284"/>
    </row>
    <row r="7" spans="1:7" ht="15">
      <c r="A7" s="284" t="s">
        <v>241</v>
      </c>
      <c r="B7" s="284"/>
      <c r="C7" s="284"/>
      <c r="D7" s="284"/>
      <c r="E7" s="284"/>
      <c r="F7" s="284"/>
      <c r="G7" s="284"/>
    </row>
    <row r="8" spans="1:7" ht="15">
      <c r="A8" s="285" t="s">
        <v>12</v>
      </c>
      <c r="B8" s="285"/>
      <c r="C8" s="285"/>
      <c r="D8" s="285"/>
      <c r="E8" s="6"/>
      <c r="F8" s="5"/>
      <c r="G8" s="5"/>
    </row>
    <row r="9" spans="1:7" ht="24" customHeight="1">
      <c r="A9" s="152" t="s">
        <v>13</v>
      </c>
      <c r="B9" s="154" t="s">
        <v>14</v>
      </c>
      <c r="C9" s="153" t="s">
        <v>15</v>
      </c>
      <c r="D9" s="153" t="s">
        <v>16</v>
      </c>
      <c r="E9" s="7"/>
      <c r="F9" s="1"/>
      <c r="G9" s="1"/>
    </row>
    <row r="10" spans="1:7" ht="15">
      <c r="A10" s="155" t="s">
        <v>165</v>
      </c>
      <c r="B10" s="155" t="s">
        <v>166</v>
      </c>
      <c r="C10" s="156">
        <v>14705.99</v>
      </c>
      <c r="D10" s="156">
        <v>14705.99</v>
      </c>
      <c r="E10" s="7"/>
      <c r="F10" s="1"/>
      <c r="G10" s="1"/>
    </row>
    <row r="11" spans="1:7" ht="15">
      <c r="A11" s="155" t="s">
        <v>167</v>
      </c>
      <c r="B11" s="155" t="s">
        <v>168</v>
      </c>
      <c r="C11" s="156">
        <v>41831.42</v>
      </c>
      <c r="D11" s="157">
        <v>27125.43</v>
      </c>
      <c r="E11" s="7"/>
      <c r="F11" s="1"/>
      <c r="G11" s="1"/>
    </row>
    <row r="12" spans="1:7" ht="15">
      <c r="A12" s="155"/>
      <c r="B12" s="158"/>
      <c r="C12" s="159"/>
      <c r="D12" s="160"/>
      <c r="E12" s="7"/>
      <c r="F12" s="8"/>
      <c r="G12" s="1"/>
    </row>
    <row r="13" spans="1:7" ht="15">
      <c r="A13" s="57"/>
      <c r="B13" s="161" t="s">
        <v>6</v>
      </c>
      <c r="C13" s="84">
        <f>SUM(C10:C12)</f>
        <v>56537.409999999996</v>
      </c>
      <c r="D13" s="84">
        <f>SUM(D10:D12)</f>
        <v>41831.42</v>
      </c>
      <c r="E13" s="7"/>
      <c r="F13" s="8"/>
      <c r="G13" s="1"/>
    </row>
    <row r="14" spans="1:7" ht="15">
      <c r="A14" s="1"/>
      <c r="B14" s="9"/>
      <c r="C14" s="7"/>
      <c r="D14" s="10"/>
      <c r="E14" s="7"/>
      <c r="F14" s="8"/>
      <c r="G14" s="1"/>
    </row>
    <row r="15" spans="1:7" ht="15">
      <c r="A15" s="283" t="s">
        <v>17</v>
      </c>
      <c r="B15" s="283"/>
      <c r="C15" s="283"/>
      <c r="D15" s="283"/>
      <c r="E15" s="283"/>
      <c r="F15" s="60"/>
      <c r="G15" s="60"/>
    </row>
    <row r="16" spans="1:7" ht="18.75" customHeight="1">
      <c r="A16" s="268" t="s">
        <v>13</v>
      </c>
      <c r="B16" s="268" t="s">
        <v>14</v>
      </c>
      <c r="C16" s="270" t="s">
        <v>15</v>
      </c>
      <c r="D16" s="270" t="s">
        <v>16</v>
      </c>
      <c r="E16" s="272" t="s">
        <v>18</v>
      </c>
      <c r="F16" s="272"/>
      <c r="G16" s="272"/>
    </row>
    <row r="17" spans="1:7" ht="15">
      <c r="A17" s="269"/>
      <c r="B17" s="269"/>
      <c r="C17" s="271"/>
      <c r="D17" s="271"/>
      <c r="E17" s="146" t="s">
        <v>19</v>
      </c>
      <c r="F17" s="146" t="s">
        <v>20</v>
      </c>
      <c r="G17" s="146" t="s">
        <v>21</v>
      </c>
    </row>
    <row r="18" spans="1:7" ht="15">
      <c r="A18" s="57"/>
      <c r="B18" s="61"/>
      <c r="C18" s="62"/>
      <c r="D18" s="62"/>
      <c r="E18" s="62"/>
      <c r="F18" s="57"/>
      <c r="G18" s="57"/>
    </row>
    <row r="19" spans="1:7" ht="20.25">
      <c r="A19" s="276" t="s">
        <v>169</v>
      </c>
      <c r="B19" s="277"/>
      <c r="C19" s="277"/>
      <c r="D19" s="277"/>
      <c r="E19" s="277"/>
      <c r="F19" s="277"/>
      <c r="G19" s="278"/>
    </row>
    <row r="20" spans="1:7" ht="20.25">
      <c r="A20" s="279" t="s">
        <v>240</v>
      </c>
      <c r="B20" s="280"/>
      <c r="C20" s="280"/>
      <c r="D20" s="280"/>
      <c r="E20" s="280"/>
      <c r="F20" s="280"/>
      <c r="G20" s="281"/>
    </row>
    <row r="21" spans="1:7" ht="15">
      <c r="A21" s="57"/>
      <c r="B21" s="63" t="s">
        <v>6</v>
      </c>
      <c r="C21" s="62"/>
      <c r="D21" s="62">
        <f>+D20</f>
        <v>0</v>
      </c>
      <c r="E21" s="62">
        <v>0</v>
      </c>
      <c r="F21" s="57">
        <v>0</v>
      </c>
      <c r="G21" s="57">
        <v>0</v>
      </c>
    </row>
    <row r="22" spans="1:7" ht="15">
      <c r="A22" s="60"/>
      <c r="B22" s="97"/>
      <c r="C22" s="98"/>
      <c r="D22" s="98"/>
      <c r="E22" s="98"/>
      <c r="F22" s="60"/>
      <c r="G22" s="60"/>
    </row>
    <row r="23" spans="1:7" ht="15">
      <c r="A23" s="60"/>
      <c r="B23" s="97"/>
      <c r="C23" s="98"/>
      <c r="D23" s="98"/>
      <c r="E23" s="98"/>
      <c r="F23" s="60"/>
      <c r="G23" s="60"/>
    </row>
    <row r="24" spans="1:7" ht="15">
      <c r="A24" s="126"/>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273" t="s">
        <v>22</v>
      </c>
      <c r="B30" s="274"/>
      <c r="C30" s="274"/>
      <c r="D30" s="274"/>
      <c r="E30" s="274"/>
      <c r="F30" s="274"/>
      <c r="G30" s="275"/>
    </row>
    <row r="31" spans="1:7" ht="15.75" customHeight="1">
      <c r="A31" s="260" t="s">
        <v>119</v>
      </c>
      <c r="B31" s="261"/>
      <c r="C31" s="261"/>
      <c r="D31" s="261"/>
      <c r="E31" s="261"/>
      <c r="F31" s="64"/>
      <c r="G31" s="65"/>
    </row>
    <row r="32" spans="1:7" ht="15.75" customHeight="1">
      <c r="A32" s="262" t="s">
        <v>120</v>
      </c>
      <c r="B32" s="263"/>
      <c r="C32" s="263"/>
      <c r="D32" s="263"/>
      <c r="E32" s="263"/>
      <c r="F32" s="66"/>
      <c r="G32" s="67"/>
    </row>
    <row r="33" spans="1:7" ht="18" customHeight="1">
      <c r="A33" s="264" t="s">
        <v>121</v>
      </c>
      <c r="B33" s="265"/>
      <c r="C33" s="265"/>
      <c r="D33" s="265"/>
      <c r="E33" s="265"/>
      <c r="F33" s="68"/>
      <c r="G33" s="69"/>
    </row>
    <row r="34" spans="1:7" ht="13.5" customHeight="1">
      <c r="A34" s="266" t="s">
        <v>158</v>
      </c>
      <c r="B34" s="267"/>
      <c r="C34" s="267"/>
      <c r="D34" s="267"/>
      <c r="E34" s="267"/>
      <c r="F34" s="70"/>
      <c r="G34" s="71"/>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2:G2"/>
    <mergeCell ref="A15:E15"/>
    <mergeCell ref="A3:G3"/>
    <mergeCell ref="A4:G4"/>
    <mergeCell ref="A5:G5"/>
    <mergeCell ref="A6:G6"/>
    <mergeCell ref="A8:D8"/>
    <mergeCell ref="A7:G7"/>
    <mergeCell ref="A31:E31"/>
    <mergeCell ref="A32:E32"/>
    <mergeCell ref="A33:E33"/>
    <mergeCell ref="A34:E34"/>
    <mergeCell ref="A16:A17"/>
    <mergeCell ref="B16:B17"/>
    <mergeCell ref="C16:C17"/>
    <mergeCell ref="D16:D17"/>
    <mergeCell ref="E16:G16"/>
    <mergeCell ref="A30:G30"/>
    <mergeCell ref="A19:G19"/>
    <mergeCell ref="A20:G20"/>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46"/>
  <sheetViews>
    <sheetView showGridLines="0" view="pageBreakPreview" zoomScale="55" zoomScaleSheetLayoutView="55" workbookViewId="0" topLeftCell="A1">
      <selection activeCell="D30" sqref="D30"/>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6"/>
      <c r="B1" s="136"/>
      <c r="C1" s="136"/>
      <c r="D1" s="136"/>
      <c r="E1" s="136"/>
      <c r="F1" s="3"/>
      <c r="G1" s="139"/>
    </row>
    <row r="2" spans="1:7" ht="15">
      <c r="A2" s="282" t="s">
        <v>170</v>
      </c>
      <c r="B2" s="282"/>
      <c r="C2" s="282"/>
      <c r="D2" s="282"/>
      <c r="E2" s="282"/>
      <c r="F2" s="282"/>
      <c r="G2" s="137"/>
    </row>
    <row r="3" spans="1:7" ht="15.75" customHeight="1">
      <c r="A3" s="282" t="s">
        <v>9</v>
      </c>
      <c r="B3" s="282"/>
      <c r="C3" s="282"/>
      <c r="D3" s="282"/>
      <c r="E3" s="282"/>
      <c r="F3" s="282"/>
      <c r="G3" s="139"/>
    </row>
    <row r="4" spans="1:7" ht="15">
      <c r="A4" s="282" t="s">
        <v>64</v>
      </c>
      <c r="B4" s="282"/>
      <c r="C4" s="282"/>
      <c r="D4" s="282"/>
      <c r="E4" s="282"/>
      <c r="F4" s="282"/>
      <c r="G4" s="139"/>
    </row>
    <row r="5" spans="1:7" ht="15">
      <c r="A5" s="284" t="s">
        <v>4</v>
      </c>
      <c r="B5" s="284"/>
      <c r="C5" s="284"/>
      <c r="D5" s="284"/>
      <c r="E5" s="284"/>
      <c r="F5" s="284"/>
      <c r="G5" s="139"/>
    </row>
    <row r="6" spans="1:7" ht="15">
      <c r="A6" s="284" t="s">
        <v>246</v>
      </c>
      <c r="B6" s="284"/>
      <c r="C6" s="284"/>
      <c r="D6" s="284"/>
      <c r="E6" s="284"/>
      <c r="F6" s="284"/>
      <c r="G6" s="284"/>
    </row>
    <row r="7" spans="1:6" ht="15">
      <c r="A7" s="371"/>
      <c r="B7" s="371"/>
      <c r="C7" s="235"/>
      <c r="D7" s="6"/>
      <c r="E7" s="6"/>
      <c r="F7" s="6"/>
    </row>
    <row r="8" spans="1:6" ht="20.25" customHeight="1">
      <c r="A8" s="144" t="s">
        <v>13</v>
      </c>
      <c r="B8" s="143" t="s">
        <v>14</v>
      </c>
      <c r="C8" s="143"/>
      <c r="D8" s="145" t="s">
        <v>16</v>
      </c>
      <c r="E8" s="145" t="s">
        <v>59</v>
      </c>
      <c r="F8" s="145" t="s">
        <v>30</v>
      </c>
    </row>
    <row r="9" spans="1:6" ht="15">
      <c r="A9" s="57"/>
      <c r="B9" s="61"/>
      <c r="C9" s="61"/>
      <c r="D9" s="62"/>
      <c r="E9" s="75"/>
      <c r="F9" s="75"/>
    </row>
    <row r="10" spans="1:6" ht="60">
      <c r="A10" s="252">
        <v>4173</v>
      </c>
      <c r="B10" s="253" t="s">
        <v>267</v>
      </c>
      <c r="C10" s="253"/>
      <c r="D10" s="250">
        <f>D29-D20</f>
        <v>551390.8500000001</v>
      </c>
      <c r="E10" s="170" t="s">
        <v>196</v>
      </c>
      <c r="F10" s="85" t="s">
        <v>200</v>
      </c>
    </row>
    <row r="11" spans="1:6" ht="15">
      <c r="A11" s="247" t="s">
        <v>250</v>
      </c>
      <c r="B11" s="248" t="s">
        <v>268</v>
      </c>
      <c r="C11" s="248"/>
      <c r="D11" s="243">
        <v>311262.85</v>
      </c>
      <c r="E11" s="75"/>
      <c r="F11" s="75"/>
    </row>
    <row r="12" spans="1:6" ht="15">
      <c r="A12" s="245" t="s">
        <v>251</v>
      </c>
      <c r="B12" s="248" t="s">
        <v>269</v>
      </c>
      <c r="C12" s="248"/>
      <c r="D12" s="243">
        <v>55372</v>
      </c>
      <c r="E12" s="75"/>
      <c r="F12" s="75"/>
    </row>
    <row r="13" spans="1:6" ht="15">
      <c r="A13" s="247" t="s">
        <v>252</v>
      </c>
      <c r="B13" s="248" t="s">
        <v>270</v>
      </c>
      <c r="C13" s="248"/>
      <c r="D13" s="243"/>
      <c r="E13" s="75"/>
      <c r="F13" s="75"/>
    </row>
    <row r="14" spans="1:6" ht="15">
      <c r="A14" s="245" t="s">
        <v>253</v>
      </c>
      <c r="B14" s="248" t="s">
        <v>271</v>
      </c>
      <c r="C14" s="248"/>
      <c r="D14" s="243"/>
      <c r="E14" s="75"/>
      <c r="F14" s="75"/>
    </row>
    <row r="15" spans="1:6" ht="15">
      <c r="A15" s="247" t="s">
        <v>254</v>
      </c>
      <c r="B15" s="245" t="s">
        <v>272</v>
      </c>
      <c r="C15" s="245"/>
      <c r="D15" s="245"/>
      <c r="E15" s="75"/>
      <c r="F15" s="75"/>
    </row>
    <row r="16" spans="1:6" ht="15">
      <c r="A16" s="247" t="s">
        <v>255</v>
      </c>
      <c r="B16" s="248" t="s">
        <v>273</v>
      </c>
      <c r="C16" s="248"/>
      <c r="D16" s="243">
        <v>32814.67</v>
      </c>
      <c r="E16" s="75"/>
      <c r="F16" s="75"/>
    </row>
    <row r="17" spans="1:6" ht="15">
      <c r="A17" s="245" t="s">
        <v>256</v>
      </c>
      <c r="B17" s="245" t="s">
        <v>274</v>
      </c>
      <c r="C17" s="245"/>
      <c r="D17" s="198"/>
      <c r="E17" s="75"/>
      <c r="F17" s="75"/>
    </row>
    <row r="18" spans="1:6" ht="15">
      <c r="A18" s="247" t="s">
        <v>257</v>
      </c>
      <c r="B18" s="248" t="s">
        <v>275</v>
      </c>
      <c r="C18" s="248"/>
      <c r="D18" s="198">
        <v>121983</v>
      </c>
      <c r="E18" s="75"/>
      <c r="F18" s="75"/>
    </row>
    <row r="19" spans="1:6" ht="15">
      <c r="A19" s="247" t="s">
        <v>258</v>
      </c>
      <c r="B19" s="248" t="s">
        <v>276</v>
      </c>
      <c r="C19" s="248"/>
      <c r="D19" s="198">
        <v>29820</v>
      </c>
      <c r="E19" s="75"/>
      <c r="F19" s="75"/>
    </row>
    <row r="20" spans="1:6" ht="15">
      <c r="A20" s="244" t="s">
        <v>259</v>
      </c>
      <c r="B20" s="242" t="s">
        <v>277</v>
      </c>
      <c r="C20" s="242"/>
      <c r="D20" s="246">
        <v>87129.66</v>
      </c>
      <c r="E20" s="254" t="s">
        <v>199</v>
      </c>
      <c r="F20" s="85" t="s">
        <v>200</v>
      </c>
    </row>
    <row r="21" spans="1:6" ht="15">
      <c r="A21" s="247" t="s">
        <v>260</v>
      </c>
      <c r="B21" s="248" t="s">
        <v>278</v>
      </c>
      <c r="C21" s="249">
        <v>1923069.12</v>
      </c>
      <c r="D21" s="245"/>
      <c r="E21" s="75"/>
      <c r="F21" s="75"/>
    </row>
    <row r="22" spans="1:6" ht="15">
      <c r="A22" s="247" t="s">
        <v>261</v>
      </c>
      <c r="B22" s="248" t="s">
        <v>279</v>
      </c>
      <c r="C22" s="249">
        <v>16926.18</v>
      </c>
      <c r="D22" s="245"/>
      <c r="E22" s="75"/>
      <c r="F22" s="75"/>
    </row>
    <row r="23" spans="1:6" ht="15">
      <c r="A23" s="247" t="s">
        <v>262</v>
      </c>
      <c r="B23" s="248" t="s">
        <v>280</v>
      </c>
      <c r="C23" s="249">
        <v>70203.48</v>
      </c>
      <c r="D23" s="245"/>
      <c r="E23" s="75"/>
      <c r="F23" s="75"/>
    </row>
    <row r="24" spans="1:6" ht="25.5">
      <c r="A24" s="241" t="s">
        <v>263</v>
      </c>
      <c r="B24" s="242" t="s">
        <v>281</v>
      </c>
      <c r="C24" s="242"/>
      <c r="D24" s="246">
        <v>73.92</v>
      </c>
      <c r="E24" s="170" t="s">
        <v>196</v>
      </c>
      <c r="F24" s="85" t="s">
        <v>200</v>
      </c>
    </row>
    <row r="25" spans="1:6" ht="15">
      <c r="A25" s="247" t="s">
        <v>264</v>
      </c>
      <c r="B25" s="248" t="s">
        <v>282</v>
      </c>
      <c r="C25" s="249">
        <v>73.92</v>
      </c>
      <c r="D25" s="245"/>
      <c r="E25" s="75"/>
      <c r="F25" s="75"/>
    </row>
    <row r="26" spans="1:6" ht="25.5">
      <c r="A26" s="241" t="s">
        <v>265</v>
      </c>
      <c r="B26" s="242" t="s">
        <v>283</v>
      </c>
      <c r="C26" s="242"/>
      <c r="D26" s="246">
        <v>64.41</v>
      </c>
      <c r="E26" s="170" t="s">
        <v>196</v>
      </c>
      <c r="F26" s="85" t="s">
        <v>200</v>
      </c>
    </row>
    <row r="27" spans="1:6" ht="15">
      <c r="A27" s="248" t="s">
        <v>266</v>
      </c>
      <c r="B27" s="248" t="s">
        <v>284</v>
      </c>
      <c r="C27" s="249">
        <v>64.41</v>
      </c>
      <c r="D27" s="62"/>
      <c r="E27" s="75"/>
      <c r="F27" s="75"/>
    </row>
    <row r="28" spans="1:6" ht="15">
      <c r="A28" s="57"/>
      <c r="B28" s="61"/>
      <c r="C28" s="61"/>
      <c r="D28" s="62"/>
      <c r="E28" s="75"/>
      <c r="F28" s="75"/>
    </row>
    <row r="29" spans="1:6" ht="15">
      <c r="A29" s="57"/>
      <c r="B29" s="197" t="s">
        <v>6</v>
      </c>
      <c r="C29" s="63"/>
      <c r="D29" s="251">
        <f>SUM(D11:D28)</f>
        <v>638520.5100000001</v>
      </c>
      <c r="E29" s="75"/>
      <c r="F29" s="75"/>
    </row>
    <row r="30" spans="1:6" ht="15">
      <c r="A30" s="151"/>
      <c r="B30" s="100"/>
      <c r="C30" s="100"/>
      <c r="D30" s="94"/>
      <c r="E30" s="95"/>
      <c r="F30" s="95"/>
    </row>
    <row r="31" spans="1:6" ht="15">
      <c r="A31" s="60"/>
      <c r="B31" s="100"/>
      <c r="C31" s="100"/>
      <c r="D31" s="94"/>
      <c r="E31" s="95"/>
      <c r="F31" s="95"/>
    </row>
    <row r="32" spans="1:6" ht="14.25" customHeight="1">
      <c r="A32" s="60"/>
      <c r="B32" s="100"/>
      <c r="C32" s="100"/>
      <c r="D32" s="94"/>
      <c r="E32" s="95"/>
      <c r="F32" s="95"/>
    </row>
    <row r="33" spans="1:6" ht="15">
      <c r="A33" s="60"/>
      <c r="B33" s="100"/>
      <c r="C33" s="100"/>
      <c r="D33" s="94"/>
      <c r="E33" s="95"/>
      <c r="F33" s="95"/>
    </row>
    <row r="34" spans="1:6" ht="15">
      <c r="A34" s="60"/>
      <c r="B34" s="100"/>
      <c r="C34" s="100"/>
      <c r="D34" s="94"/>
      <c r="E34" s="95"/>
      <c r="F34" s="95"/>
    </row>
    <row r="35" spans="1:6" ht="15">
      <c r="A35" s="1"/>
      <c r="B35" s="35"/>
      <c r="C35" s="35"/>
      <c r="D35" s="34"/>
      <c r="E35" s="33"/>
      <c r="F35" s="33"/>
    </row>
    <row r="36" spans="1:6" ht="15">
      <c r="A36" s="1"/>
      <c r="B36" s="35"/>
      <c r="C36" s="35"/>
      <c r="D36" s="34"/>
      <c r="E36" s="33"/>
      <c r="F36" s="33"/>
    </row>
    <row r="37" spans="1:6" ht="15">
      <c r="A37" s="11"/>
      <c r="B37" s="312"/>
      <c r="C37" s="312"/>
      <c r="D37" s="312"/>
      <c r="E37" s="313"/>
      <c r="F37" s="313"/>
    </row>
    <row r="38" spans="1:6" ht="15">
      <c r="A38" s="273" t="s">
        <v>34</v>
      </c>
      <c r="B38" s="274"/>
      <c r="C38" s="274"/>
      <c r="D38" s="274"/>
      <c r="E38" s="274"/>
      <c r="F38" s="275"/>
    </row>
    <row r="39" spans="1:6" ht="15">
      <c r="A39" s="262" t="s">
        <v>119</v>
      </c>
      <c r="B39" s="263"/>
      <c r="C39" s="263"/>
      <c r="D39" s="263"/>
      <c r="E39" s="263"/>
      <c r="F39" s="305"/>
    </row>
    <row r="40" spans="1:6" ht="15">
      <c r="A40" s="262" t="s">
        <v>141</v>
      </c>
      <c r="B40" s="263"/>
      <c r="C40" s="263"/>
      <c r="D40" s="263"/>
      <c r="E40" s="263"/>
      <c r="F40" s="305"/>
    </row>
    <row r="41" spans="1:6" ht="15">
      <c r="A41" s="262" t="s">
        <v>142</v>
      </c>
      <c r="B41" s="263"/>
      <c r="C41" s="263"/>
      <c r="D41" s="263"/>
      <c r="E41" s="263"/>
      <c r="F41" s="305"/>
    </row>
    <row r="42" spans="1:6" ht="15">
      <c r="A42" s="309" t="s">
        <v>143</v>
      </c>
      <c r="B42" s="310"/>
      <c r="C42" s="310"/>
      <c r="D42" s="310"/>
      <c r="E42" s="310"/>
      <c r="F42" s="311"/>
    </row>
    <row r="43" spans="1:6" ht="15">
      <c r="A43" s="266" t="s">
        <v>140</v>
      </c>
      <c r="B43" s="267"/>
      <c r="C43" s="267"/>
      <c r="D43" s="267"/>
      <c r="E43" s="267"/>
      <c r="F43" s="370"/>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29"/>
  <sheetViews>
    <sheetView showGridLines="0" view="pageBreakPreview" zoomScale="70" zoomScaleSheetLayoutView="70" workbookViewId="0" topLeftCell="A1">
      <selection activeCell="D14" sqref="D14"/>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6" ht="15">
      <c r="A1" s="136"/>
      <c r="B1" s="136"/>
      <c r="C1" s="136"/>
      <c r="D1" s="136"/>
      <c r="E1" s="3"/>
      <c r="F1" s="139"/>
    </row>
    <row r="2" spans="1:6" ht="15">
      <c r="A2" s="318" t="s">
        <v>170</v>
      </c>
      <c r="B2" s="318"/>
      <c r="C2" s="318"/>
      <c r="D2" s="318"/>
      <c r="E2" s="318"/>
      <c r="F2" s="318"/>
    </row>
    <row r="3" spans="1:6" ht="15.75" customHeight="1">
      <c r="A3" s="282" t="s">
        <v>9</v>
      </c>
      <c r="B3" s="282"/>
      <c r="C3" s="282"/>
      <c r="D3" s="282"/>
      <c r="E3" s="282"/>
      <c r="F3" s="139"/>
    </row>
    <row r="4" spans="1:6" ht="15">
      <c r="A4" s="282" t="s">
        <v>64</v>
      </c>
      <c r="B4" s="282"/>
      <c r="C4" s="282"/>
      <c r="D4" s="282"/>
      <c r="E4" s="282"/>
      <c r="F4" s="139"/>
    </row>
    <row r="5" spans="1:6" ht="15">
      <c r="A5" s="284" t="s">
        <v>5</v>
      </c>
      <c r="B5" s="284"/>
      <c r="C5" s="284"/>
      <c r="D5" s="284"/>
      <c r="E5" s="284"/>
      <c r="F5" s="139"/>
    </row>
    <row r="6" spans="1:6" ht="15">
      <c r="A6" s="284" t="s">
        <v>246</v>
      </c>
      <c r="B6" s="284"/>
      <c r="C6" s="284"/>
      <c r="D6" s="284"/>
      <c r="E6" s="284"/>
      <c r="F6" s="284"/>
    </row>
    <row r="7" spans="1:5" ht="15">
      <c r="A7" s="371"/>
      <c r="B7" s="371"/>
      <c r="C7" s="6"/>
      <c r="D7" s="6"/>
      <c r="E7" s="6"/>
    </row>
    <row r="8" spans="1:5" ht="20.25" customHeight="1">
      <c r="A8" s="144" t="s">
        <v>13</v>
      </c>
      <c r="B8" s="143" t="s">
        <v>14</v>
      </c>
      <c r="C8" s="145" t="s">
        <v>15</v>
      </c>
      <c r="D8" s="145" t="s">
        <v>59</v>
      </c>
      <c r="E8" s="145" t="s">
        <v>30</v>
      </c>
    </row>
    <row r="9" spans="1:5" ht="15">
      <c r="A9" s="57"/>
      <c r="B9" s="58"/>
      <c r="C9" s="62"/>
      <c r="D9" s="75"/>
      <c r="E9" s="75"/>
    </row>
    <row r="10" spans="1:5" ht="25.5">
      <c r="A10" s="57">
        <v>4390</v>
      </c>
      <c r="B10" s="155" t="s">
        <v>5</v>
      </c>
      <c r="C10" s="156">
        <v>64.41</v>
      </c>
      <c r="D10" s="162" t="s">
        <v>196</v>
      </c>
      <c r="E10" s="75" t="s">
        <v>200</v>
      </c>
    </row>
    <row r="11" spans="1:5" ht="15">
      <c r="A11" s="57"/>
      <c r="B11" s="58"/>
      <c r="C11" s="62"/>
      <c r="D11" s="75"/>
      <c r="E11" s="75"/>
    </row>
    <row r="12" spans="1:5" ht="15">
      <c r="A12" s="57"/>
      <c r="B12" s="76" t="s">
        <v>6</v>
      </c>
      <c r="C12" s="255">
        <f>SUM(C9:C11)</f>
        <v>64.41</v>
      </c>
      <c r="D12" s="75"/>
      <c r="E12" s="75"/>
    </row>
    <row r="13" spans="1:5" ht="15">
      <c r="A13" s="151"/>
      <c r="B13" s="100"/>
      <c r="C13" s="94"/>
      <c r="D13" s="95"/>
      <c r="E13" s="95"/>
    </row>
    <row r="14" spans="1:5" ht="15">
      <c r="A14" s="1"/>
      <c r="B14" s="35"/>
      <c r="C14" s="34"/>
      <c r="D14" s="33"/>
      <c r="E14" s="33"/>
    </row>
    <row r="15" spans="1:5" ht="14.25" customHeight="1">
      <c r="A15" s="1"/>
      <c r="B15" s="35"/>
      <c r="C15" s="34"/>
      <c r="D15" s="33"/>
      <c r="E15" s="33"/>
    </row>
    <row r="16" spans="1:5" ht="15">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1"/>
      <c r="B20" s="312"/>
      <c r="C20" s="312"/>
      <c r="D20" s="313"/>
      <c r="E20" s="313"/>
    </row>
    <row r="21" spans="1:5" ht="15">
      <c r="A21" s="273" t="s">
        <v>34</v>
      </c>
      <c r="B21" s="274"/>
      <c r="C21" s="274"/>
      <c r="D21" s="274"/>
      <c r="E21" s="275"/>
    </row>
    <row r="22" spans="1:5" ht="15">
      <c r="A22" s="262" t="s">
        <v>119</v>
      </c>
      <c r="B22" s="263"/>
      <c r="C22" s="263"/>
      <c r="D22" s="263"/>
      <c r="E22" s="305"/>
    </row>
    <row r="23" spans="1:5" ht="15">
      <c r="A23" s="262" t="s">
        <v>120</v>
      </c>
      <c r="B23" s="263"/>
      <c r="C23" s="263"/>
      <c r="D23" s="263"/>
      <c r="E23" s="305"/>
    </row>
    <row r="24" spans="1:5" ht="17.25" customHeight="1">
      <c r="A24" s="262" t="s">
        <v>142</v>
      </c>
      <c r="B24" s="263"/>
      <c r="C24" s="263"/>
      <c r="D24" s="263"/>
      <c r="E24" s="305"/>
    </row>
    <row r="25" spans="1:5" ht="18" customHeight="1">
      <c r="A25" s="309" t="s">
        <v>143</v>
      </c>
      <c r="B25" s="310"/>
      <c r="C25" s="310"/>
      <c r="D25" s="310"/>
      <c r="E25" s="311"/>
    </row>
    <row r="26" spans="1:5" ht="21" customHeight="1">
      <c r="A26" s="266" t="s">
        <v>140</v>
      </c>
      <c r="B26" s="267"/>
      <c r="C26" s="267"/>
      <c r="D26" s="267"/>
      <c r="E26" s="370"/>
    </row>
    <row r="27" spans="1:5" ht="16.5">
      <c r="A27" s="32"/>
      <c r="B27" s="32"/>
      <c r="C27" s="32"/>
      <c r="D27" s="32"/>
      <c r="E27" s="32"/>
    </row>
    <row r="29" spans="1:5" ht="15">
      <c r="A29" s="13"/>
      <c r="B29" s="13"/>
      <c r="C29" s="13"/>
      <c r="D29" s="13"/>
      <c r="E29" s="13"/>
    </row>
  </sheetData>
  <protectedRanges>
    <protectedRange sqref="B10:C10" name="Rango1_1_2"/>
    <protectedRange sqref="D10" name="Rango1_1_2_1"/>
  </protectedRanges>
  <mergeCells count="13">
    <mergeCell ref="A26:E26"/>
    <mergeCell ref="A2:F2"/>
    <mergeCell ref="A3:E3"/>
    <mergeCell ref="A4:E4"/>
    <mergeCell ref="A5:E5"/>
    <mergeCell ref="A7:B7"/>
    <mergeCell ref="B20:E20"/>
    <mergeCell ref="A21:E21"/>
    <mergeCell ref="A22:E22"/>
    <mergeCell ref="A23:E23"/>
    <mergeCell ref="A24:E24"/>
    <mergeCell ref="A25:E25"/>
    <mergeCell ref="A6:F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31"/>
  <sheetViews>
    <sheetView showGridLines="0" view="pageBreakPreview" zoomScale="70" zoomScaleSheetLayoutView="70" workbookViewId="0" topLeftCell="A1">
      <selection activeCell="C18" sqref="C18"/>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6"/>
      <c r="B1" s="136"/>
      <c r="C1" s="136"/>
      <c r="D1" s="136"/>
      <c r="E1" s="3"/>
      <c r="F1" s="139"/>
    </row>
    <row r="2" spans="1:6" ht="15">
      <c r="A2" s="318" t="s">
        <v>170</v>
      </c>
      <c r="B2" s="318"/>
      <c r="C2" s="318"/>
      <c r="D2" s="318"/>
      <c r="E2" s="318"/>
      <c r="F2" s="318"/>
    </row>
    <row r="3" spans="1:6" ht="15.75" customHeight="1">
      <c r="A3" s="282" t="s">
        <v>9</v>
      </c>
      <c r="B3" s="282"/>
      <c r="C3" s="282"/>
      <c r="D3" s="282"/>
      <c r="E3" s="282"/>
      <c r="F3" s="139"/>
    </row>
    <row r="4" spans="1:6" ht="15">
      <c r="A4" s="282" t="s">
        <v>64</v>
      </c>
      <c r="B4" s="282"/>
      <c r="C4" s="282"/>
      <c r="D4" s="282"/>
      <c r="E4" s="282"/>
      <c r="F4" s="139"/>
    </row>
    <row r="5" spans="1:6" ht="15">
      <c r="A5" s="284" t="s">
        <v>65</v>
      </c>
      <c r="B5" s="284"/>
      <c r="C5" s="284"/>
      <c r="D5" s="284"/>
      <c r="E5" s="284"/>
      <c r="F5" s="139"/>
    </row>
    <row r="6" spans="1:6" ht="15">
      <c r="A6" s="284" t="s">
        <v>246</v>
      </c>
      <c r="B6" s="284"/>
      <c r="C6" s="284"/>
      <c r="D6" s="284"/>
      <c r="E6" s="284"/>
      <c r="F6" s="138"/>
    </row>
    <row r="7" spans="1:6" ht="15">
      <c r="A7" s="135"/>
      <c r="B7" s="135"/>
      <c r="C7" s="135"/>
      <c r="D7" s="135"/>
      <c r="E7" s="135"/>
      <c r="F7" s="139"/>
    </row>
    <row r="8" spans="1:6" ht="23.25" customHeight="1">
      <c r="A8" s="372" t="s">
        <v>66</v>
      </c>
      <c r="B8" s="372"/>
      <c r="C8" s="372"/>
      <c r="D8" s="372"/>
      <c r="E8" s="372"/>
      <c r="F8" s="139"/>
    </row>
    <row r="9" spans="1:5" ht="22.5" customHeight="1">
      <c r="A9" s="144" t="s">
        <v>13</v>
      </c>
      <c r="B9" s="143" t="s">
        <v>14</v>
      </c>
      <c r="C9" s="145" t="s">
        <v>16</v>
      </c>
      <c r="D9" s="145" t="s">
        <v>67</v>
      </c>
      <c r="E9" s="145" t="s">
        <v>68</v>
      </c>
    </row>
    <row r="10" spans="1:5" ht="15">
      <c r="A10" s="57"/>
      <c r="B10" s="165"/>
      <c r="C10" s="166"/>
      <c r="D10" s="75"/>
      <c r="E10" s="75"/>
    </row>
    <row r="11" spans="1:5" ht="15">
      <c r="A11" s="196">
        <v>1000</v>
      </c>
      <c r="B11" s="155" t="s">
        <v>201</v>
      </c>
      <c r="C11" s="198">
        <v>1928407.08</v>
      </c>
      <c r="D11" s="256">
        <f>C11/C15</f>
        <v>0.8594140082765758</v>
      </c>
      <c r="E11" s="156" t="s">
        <v>285</v>
      </c>
    </row>
    <row r="12" spans="1:5" ht="15">
      <c r="A12" s="196">
        <v>2000</v>
      </c>
      <c r="B12" s="155" t="s">
        <v>202</v>
      </c>
      <c r="C12" s="198">
        <v>152329.37</v>
      </c>
      <c r="D12" s="256">
        <f>C12/C15</f>
        <v>0.06788711564466231</v>
      </c>
      <c r="E12" s="156"/>
    </row>
    <row r="13" spans="1:5" ht="15">
      <c r="A13" s="196">
        <v>3000</v>
      </c>
      <c r="B13" s="155" t="s">
        <v>203</v>
      </c>
      <c r="C13" s="198">
        <v>163126.3</v>
      </c>
      <c r="D13" s="256">
        <f>C13/C15</f>
        <v>0.07269887607876194</v>
      </c>
      <c r="E13" s="156"/>
    </row>
    <row r="14" spans="1:5" ht="15">
      <c r="A14" s="57">
        <v>5000</v>
      </c>
      <c r="B14" s="58" t="s">
        <v>204</v>
      </c>
      <c r="C14" s="168">
        <v>0</v>
      </c>
      <c r="D14" s="255"/>
      <c r="E14" s="75"/>
    </row>
    <row r="15" spans="1:5" ht="15">
      <c r="A15" s="57"/>
      <c r="B15" s="76" t="s">
        <v>6</v>
      </c>
      <c r="C15" s="199">
        <f>SUM(C11:C14)</f>
        <v>2243862.75</v>
      </c>
      <c r="D15" s="257">
        <f>SUM(D11:D14)</f>
        <v>1</v>
      </c>
      <c r="E15" s="62"/>
    </row>
    <row r="16" spans="1:5" ht="15">
      <c r="A16" s="151"/>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12"/>
      <c r="C23" s="312"/>
      <c r="D23" s="313"/>
      <c r="E23" s="313"/>
    </row>
    <row r="24" spans="1:5" ht="15">
      <c r="A24" s="273" t="s">
        <v>34</v>
      </c>
      <c r="B24" s="274"/>
      <c r="C24" s="274"/>
      <c r="D24" s="274"/>
      <c r="E24" s="275"/>
    </row>
    <row r="25" spans="1:5" ht="15">
      <c r="A25" s="262" t="s">
        <v>119</v>
      </c>
      <c r="B25" s="263"/>
      <c r="C25" s="263"/>
      <c r="D25" s="263"/>
      <c r="E25" s="305"/>
    </row>
    <row r="26" spans="1:5" ht="15">
      <c r="A26" s="262" t="s">
        <v>120</v>
      </c>
      <c r="B26" s="263"/>
      <c r="C26" s="263"/>
      <c r="D26" s="263"/>
      <c r="E26" s="305"/>
    </row>
    <row r="27" spans="1:5" ht="15">
      <c r="A27" s="262" t="s">
        <v>139</v>
      </c>
      <c r="B27" s="263"/>
      <c r="C27" s="263"/>
      <c r="D27" s="263"/>
      <c r="E27" s="305"/>
    </row>
    <row r="28" spans="1:5" ht="15">
      <c r="A28" s="262" t="s">
        <v>145</v>
      </c>
      <c r="B28" s="263"/>
      <c r="C28" s="263"/>
      <c r="D28" s="263"/>
      <c r="E28" s="305"/>
    </row>
    <row r="29" spans="1:5" ht="15">
      <c r="A29" s="266" t="s">
        <v>146</v>
      </c>
      <c r="B29" s="267"/>
      <c r="C29" s="267"/>
      <c r="D29" s="267"/>
      <c r="E29" s="370"/>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G55"/>
  <sheetViews>
    <sheetView showGridLines="0" view="pageBreakPreview" zoomScale="60" workbookViewId="0" topLeftCell="A1">
      <selection activeCell="C43" sqref="C43"/>
    </sheetView>
  </sheetViews>
  <sheetFormatPr defaultColWidth="11.421875" defaultRowHeight="15"/>
  <cols>
    <col min="1" max="1" width="11.421875" style="4" customWidth="1"/>
    <col min="2" max="2" width="59.7109375" style="4" customWidth="1"/>
    <col min="3" max="3" width="17.140625" style="4" customWidth="1"/>
    <col min="4" max="4" width="16.57421875" style="4" customWidth="1"/>
    <col min="5" max="5" width="15.57421875" style="4" customWidth="1"/>
    <col min="6" max="6" width="24.421875" style="4" customWidth="1"/>
    <col min="7" max="16384" width="11.421875" style="4" customWidth="1"/>
  </cols>
  <sheetData>
    <row r="1" spans="1:7" ht="15">
      <c r="A1" s="1"/>
      <c r="B1" s="1"/>
      <c r="C1" s="1"/>
      <c r="D1" s="1"/>
      <c r="E1" s="2"/>
      <c r="F1" s="314"/>
      <c r="G1" s="314"/>
    </row>
    <row r="2" spans="1:7" ht="15">
      <c r="A2" s="318" t="s">
        <v>170</v>
      </c>
      <c r="B2" s="318"/>
      <c r="C2" s="318"/>
      <c r="D2" s="318"/>
      <c r="E2" s="318"/>
      <c r="F2" s="318"/>
      <c r="G2" s="318"/>
    </row>
    <row r="3" spans="1:7" ht="15.75" customHeight="1">
      <c r="A3" s="282" t="s">
        <v>9</v>
      </c>
      <c r="B3" s="282"/>
      <c r="C3" s="282"/>
      <c r="D3" s="282"/>
      <c r="E3" s="282"/>
      <c r="F3" s="282"/>
      <c r="G3" s="282"/>
    </row>
    <row r="4" spans="1:7" ht="15">
      <c r="A4" s="282" t="s">
        <v>69</v>
      </c>
      <c r="B4" s="282"/>
      <c r="C4" s="282"/>
      <c r="D4" s="282"/>
      <c r="E4" s="282"/>
      <c r="F4" s="282"/>
      <c r="G4" s="282"/>
    </row>
    <row r="5" spans="1:7" ht="15">
      <c r="A5" s="284" t="s">
        <v>70</v>
      </c>
      <c r="B5" s="284"/>
      <c r="C5" s="284"/>
      <c r="D5" s="284"/>
      <c r="E5" s="284"/>
      <c r="F5" s="284"/>
      <c r="G5" s="284"/>
    </row>
    <row r="6" spans="1:7" ht="15">
      <c r="A6" s="284" t="s">
        <v>246</v>
      </c>
      <c r="B6" s="284"/>
      <c r="C6" s="284"/>
      <c r="D6" s="284"/>
      <c r="E6" s="284"/>
      <c r="F6" s="284"/>
      <c r="G6" s="284"/>
    </row>
    <row r="7" spans="1:7" ht="15">
      <c r="A7" s="376"/>
      <c r="B7" s="376"/>
      <c r="C7" s="6"/>
      <c r="D7" s="6"/>
      <c r="E7" s="6"/>
      <c r="F7" s="5"/>
      <c r="G7" s="5"/>
    </row>
    <row r="8" spans="1:7" ht="22.5" customHeight="1">
      <c r="A8" s="144" t="s">
        <v>13</v>
      </c>
      <c r="B8" s="143" t="s">
        <v>14</v>
      </c>
      <c r="C8" s="145" t="s">
        <v>7</v>
      </c>
      <c r="D8" s="145" t="s">
        <v>8</v>
      </c>
      <c r="E8" s="145" t="s">
        <v>71</v>
      </c>
      <c r="F8" s="145" t="s">
        <v>15</v>
      </c>
      <c r="G8" s="145" t="s">
        <v>59</v>
      </c>
    </row>
    <row r="9" spans="1:7" ht="22.5" customHeight="1">
      <c r="A9" s="200"/>
      <c r="B9" s="200"/>
      <c r="C9" s="201"/>
      <c r="D9" s="201"/>
      <c r="E9" s="201"/>
      <c r="F9" s="201"/>
      <c r="G9" s="201"/>
    </row>
    <row r="10" spans="1:7" ht="22.5" customHeight="1">
      <c r="A10" s="200"/>
      <c r="B10" s="200"/>
      <c r="C10" s="201"/>
      <c r="D10" s="201"/>
      <c r="E10" s="201"/>
      <c r="F10" s="201"/>
      <c r="G10" s="201"/>
    </row>
    <row r="11" spans="1:7" ht="22.5" customHeight="1">
      <c r="A11" s="186">
        <v>3000</v>
      </c>
      <c r="B11" s="211" t="s">
        <v>286</v>
      </c>
      <c r="C11" s="204">
        <f>SUM(C13:C16)</f>
        <v>3481926</v>
      </c>
      <c r="D11" s="210">
        <v>4248812</v>
      </c>
      <c r="E11" s="204">
        <f>E12</f>
        <v>0</v>
      </c>
      <c r="F11" s="204"/>
      <c r="G11" s="204"/>
    </row>
    <row r="12" spans="1:7" ht="22.5" customHeight="1">
      <c r="A12" s="186">
        <v>3210</v>
      </c>
      <c r="B12" s="212" t="s">
        <v>205</v>
      </c>
      <c r="C12" s="205"/>
      <c r="D12" s="210">
        <v>766886</v>
      </c>
      <c r="E12" s="206"/>
      <c r="F12" s="206"/>
      <c r="G12" s="206"/>
    </row>
    <row r="13" spans="1:7" ht="22.5" customHeight="1">
      <c r="A13" s="186"/>
      <c r="B13" s="212" t="s">
        <v>206</v>
      </c>
      <c r="C13" s="206">
        <v>3481926</v>
      </c>
      <c r="D13" s="210">
        <f>D11-D12</f>
        <v>3481926</v>
      </c>
      <c r="E13" s="206"/>
      <c r="F13" s="206"/>
      <c r="G13" s="206"/>
    </row>
    <row r="14" spans="1:7" ht="22.5" customHeight="1">
      <c r="A14" s="186">
        <v>3230</v>
      </c>
      <c r="B14" s="212" t="s">
        <v>207</v>
      </c>
      <c r="C14" s="206">
        <v>0</v>
      </c>
      <c r="D14" s="210">
        <v>0</v>
      </c>
      <c r="E14" s="206"/>
      <c r="F14" s="206"/>
      <c r="G14" s="206"/>
    </row>
    <row r="15" spans="1:7" ht="22.5" customHeight="1">
      <c r="A15" s="186">
        <v>3240</v>
      </c>
      <c r="B15" s="212" t="s">
        <v>208</v>
      </c>
      <c r="C15" s="206">
        <v>0</v>
      </c>
      <c r="D15" s="210">
        <v>0</v>
      </c>
      <c r="E15" s="206"/>
      <c r="F15" s="206"/>
      <c r="G15" s="206"/>
    </row>
    <row r="16" spans="1:7" ht="22.5" customHeight="1">
      <c r="A16" s="186">
        <v>3250</v>
      </c>
      <c r="B16" s="212" t="s">
        <v>209</v>
      </c>
      <c r="C16" s="206">
        <v>0</v>
      </c>
      <c r="D16" s="210">
        <v>0</v>
      </c>
      <c r="E16" s="205"/>
      <c r="F16" s="206"/>
      <c r="G16" s="206"/>
    </row>
    <row r="17" spans="1:7" ht="22.5" customHeight="1">
      <c r="A17" s="186"/>
      <c r="B17" s="207"/>
      <c r="C17" s="206"/>
      <c r="D17" s="210"/>
      <c r="E17" s="205"/>
      <c r="F17" s="204"/>
      <c r="G17" s="205"/>
    </row>
    <row r="18" spans="1:7" ht="22.5" customHeight="1">
      <c r="A18" s="186">
        <v>3300</v>
      </c>
      <c r="B18" s="211" t="s">
        <v>210</v>
      </c>
      <c r="C18" s="206"/>
      <c r="D18" s="210">
        <v>0</v>
      </c>
      <c r="E18" s="205"/>
      <c r="F18" s="204"/>
      <c r="G18" s="204"/>
    </row>
    <row r="19" spans="1:7" ht="22.5" customHeight="1">
      <c r="A19" s="186"/>
      <c r="B19" s="212" t="s">
        <v>211</v>
      </c>
      <c r="C19" s="205"/>
      <c r="D19" s="210">
        <v>0</v>
      </c>
      <c r="E19" s="205"/>
      <c r="F19" s="206"/>
      <c r="G19" s="206"/>
    </row>
    <row r="20" spans="1:7" ht="22.5" customHeight="1">
      <c r="A20" s="186">
        <v>3320</v>
      </c>
      <c r="B20" s="212" t="s">
        <v>212</v>
      </c>
      <c r="C20" s="205"/>
      <c r="D20" s="210">
        <v>0</v>
      </c>
      <c r="E20" s="205"/>
      <c r="F20" s="206"/>
      <c r="G20" s="206"/>
    </row>
    <row r="21" spans="1:7" ht="22.5" customHeight="1">
      <c r="A21" s="186"/>
      <c r="B21" s="208"/>
      <c r="C21" s="205"/>
      <c r="D21" s="210"/>
      <c r="E21" s="205"/>
      <c r="F21" s="205"/>
      <c r="G21" s="205"/>
    </row>
    <row r="22" spans="1:7" ht="22.5" customHeight="1">
      <c r="A22" s="186"/>
      <c r="B22" s="213" t="s">
        <v>287</v>
      </c>
      <c r="C22" s="258">
        <f>C11</f>
        <v>3481926</v>
      </c>
      <c r="D22" s="259">
        <f>D13+D12</f>
        <v>4248812</v>
      </c>
      <c r="E22" s="204">
        <f>E11</f>
        <v>0</v>
      </c>
      <c r="F22" s="215" t="s">
        <v>219</v>
      </c>
      <c r="G22" s="204" t="s">
        <v>220</v>
      </c>
    </row>
    <row r="23" spans="1:7" ht="22.5" customHeight="1">
      <c r="A23" s="186"/>
      <c r="B23" s="209"/>
      <c r="C23" s="205"/>
      <c r="D23" s="210"/>
      <c r="E23" s="205"/>
      <c r="F23" s="205"/>
      <c r="G23" s="205"/>
    </row>
    <row r="24" spans="1:7" ht="22.5" customHeight="1">
      <c r="A24" s="186"/>
      <c r="B24" s="211" t="s">
        <v>213</v>
      </c>
      <c r="C24" s="204"/>
      <c r="D24" s="210">
        <v>0</v>
      </c>
      <c r="E24" s="204"/>
      <c r="F24" s="204"/>
      <c r="G24" s="204"/>
    </row>
    <row r="25" spans="1:7" ht="22.5" customHeight="1">
      <c r="A25" s="186">
        <v>3110</v>
      </c>
      <c r="B25" s="212" t="s">
        <v>214</v>
      </c>
      <c r="C25" s="205"/>
      <c r="D25" s="210">
        <v>0</v>
      </c>
      <c r="E25" s="205"/>
      <c r="F25" s="206"/>
      <c r="G25" s="206"/>
    </row>
    <row r="26" spans="1:7" ht="22.5" customHeight="1">
      <c r="A26" s="186">
        <v>3120</v>
      </c>
      <c r="B26" s="212" t="s">
        <v>215</v>
      </c>
      <c r="C26" s="205"/>
      <c r="D26" s="210">
        <v>0</v>
      </c>
      <c r="E26" s="205"/>
      <c r="F26" s="206"/>
      <c r="G26" s="206"/>
    </row>
    <row r="27" spans="1:7" ht="22.5" customHeight="1">
      <c r="A27" s="186">
        <v>3130</v>
      </c>
      <c r="B27" s="212" t="s">
        <v>216</v>
      </c>
      <c r="C27" s="205"/>
      <c r="D27" s="210">
        <v>0</v>
      </c>
      <c r="E27" s="205"/>
      <c r="F27" s="206"/>
      <c r="G27" s="206"/>
    </row>
    <row r="28" spans="1:7" ht="22.5" customHeight="1">
      <c r="A28" s="186"/>
      <c r="B28" s="208"/>
      <c r="C28" s="205"/>
      <c r="D28" s="210"/>
      <c r="E28" s="205"/>
      <c r="F28" s="205"/>
      <c r="G28" s="205"/>
    </row>
    <row r="29" spans="1:7" ht="22.5" customHeight="1">
      <c r="A29" s="186"/>
      <c r="B29" s="211" t="s">
        <v>288</v>
      </c>
      <c r="C29" s="204">
        <f>C30+C31+C32+C33+C34</f>
        <v>1392339</v>
      </c>
      <c r="D29" s="204">
        <v>-26205</v>
      </c>
      <c r="E29" s="204"/>
      <c r="F29" s="215" t="s">
        <v>219</v>
      </c>
      <c r="G29" s="204" t="s">
        <v>220</v>
      </c>
    </row>
    <row r="30" spans="1:7" ht="22.5" customHeight="1">
      <c r="A30" s="186">
        <v>3210</v>
      </c>
      <c r="B30" s="212" t="s">
        <v>205</v>
      </c>
      <c r="C30" s="206"/>
      <c r="D30" s="210">
        <v>-527828</v>
      </c>
      <c r="E30" s="204"/>
      <c r="F30" s="206"/>
      <c r="G30" s="206"/>
    </row>
    <row r="31" spans="1:7" ht="22.5" customHeight="1">
      <c r="A31" s="186">
        <v>3220</v>
      </c>
      <c r="B31" s="212" t="s">
        <v>206</v>
      </c>
      <c r="C31" s="206">
        <v>1392339</v>
      </c>
      <c r="D31" s="210">
        <v>625453</v>
      </c>
      <c r="E31" s="204"/>
      <c r="F31" s="206"/>
      <c r="G31" s="206"/>
    </row>
    <row r="32" spans="1:7" ht="22.5" customHeight="1">
      <c r="A32" s="186">
        <v>3230</v>
      </c>
      <c r="B32" s="212" t="s">
        <v>207</v>
      </c>
      <c r="C32" s="206">
        <v>0</v>
      </c>
      <c r="D32" s="210">
        <v>0</v>
      </c>
      <c r="E32" s="204"/>
      <c r="F32" s="206"/>
      <c r="G32" s="206"/>
    </row>
    <row r="33" spans="1:7" ht="22.5" customHeight="1">
      <c r="A33" s="186">
        <v>3240</v>
      </c>
      <c r="B33" s="212" t="s">
        <v>208</v>
      </c>
      <c r="C33" s="206">
        <v>0</v>
      </c>
      <c r="D33" s="210">
        <v>0</v>
      </c>
      <c r="E33" s="204"/>
      <c r="F33" s="206"/>
      <c r="G33" s="206"/>
    </row>
    <row r="34" spans="1:7" ht="22.5" customHeight="1">
      <c r="A34" s="186">
        <v>3250</v>
      </c>
      <c r="B34" s="212" t="s">
        <v>209</v>
      </c>
      <c r="C34" s="206"/>
      <c r="D34" s="210">
        <v>-123831</v>
      </c>
      <c r="E34" s="204"/>
      <c r="F34" s="206"/>
      <c r="G34" s="206"/>
    </row>
    <row r="35" spans="1:7" ht="15">
      <c r="A35" s="186"/>
      <c r="B35" s="207"/>
      <c r="C35" s="206"/>
      <c r="D35" s="210"/>
      <c r="E35" s="205"/>
      <c r="F35" s="206"/>
      <c r="G35" s="205"/>
    </row>
    <row r="36" spans="1:7" ht="15" customHeight="1">
      <c r="A36" s="186">
        <v>3300</v>
      </c>
      <c r="B36" s="211" t="s">
        <v>217</v>
      </c>
      <c r="C36" s="206"/>
      <c r="D36" s="210">
        <v>0</v>
      </c>
      <c r="E36" s="205"/>
      <c r="F36" s="204"/>
      <c r="G36" s="204"/>
    </row>
    <row r="37" spans="1:7" ht="15" customHeight="1">
      <c r="A37" s="186">
        <v>3310</v>
      </c>
      <c r="B37" s="212" t="s">
        <v>211</v>
      </c>
      <c r="C37" s="205"/>
      <c r="D37" s="210">
        <v>0</v>
      </c>
      <c r="E37" s="205"/>
      <c r="F37" s="206"/>
      <c r="G37" s="206"/>
    </row>
    <row r="38" spans="1:7" ht="15" customHeight="1">
      <c r="A38" s="186">
        <v>3320</v>
      </c>
      <c r="B38" s="212" t="s">
        <v>212</v>
      </c>
      <c r="C38" s="205"/>
      <c r="D38" s="210">
        <v>0</v>
      </c>
      <c r="E38" s="205"/>
      <c r="F38" s="206"/>
      <c r="G38" s="206"/>
    </row>
    <row r="39" spans="1:7" ht="15">
      <c r="A39" s="186"/>
      <c r="B39" s="207"/>
      <c r="C39" s="205"/>
      <c r="D39" s="210"/>
      <c r="E39" s="205"/>
      <c r="F39" s="206"/>
      <c r="G39" s="205"/>
    </row>
    <row r="40" spans="1:7" ht="15">
      <c r="A40" s="186"/>
      <c r="B40" s="213" t="s">
        <v>218</v>
      </c>
      <c r="C40" s="204">
        <f>C22+C29</f>
        <v>4874265</v>
      </c>
      <c r="D40" s="210">
        <f>D22+D29</f>
        <v>4222607</v>
      </c>
      <c r="E40" s="204">
        <f>E22+E29</f>
        <v>0</v>
      </c>
      <c r="F40" s="204"/>
      <c r="G40" s="204"/>
    </row>
    <row r="41" spans="2:7" ht="15">
      <c r="B41" s="203"/>
      <c r="C41" s="202"/>
      <c r="D41" s="214"/>
      <c r="E41" s="202"/>
      <c r="F41" s="202"/>
      <c r="G41" s="202"/>
    </row>
    <row r="42" spans="2:7" ht="15">
      <c r="B42" s="203"/>
      <c r="C42" s="202"/>
      <c r="D42" s="214"/>
      <c r="E42" s="202"/>
      <c r="F42" s="202"/>
      <c r="G42" s="202"/>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12"/>
      <c r="C47" s="312"/>
      <c r="D47" s="313"/>
      <c r="E47" s="313"/>
      <c r="F47" s="11"/>
      <c r="G47" s="11"/>
    </row>
    <row r="48" spans="1:7" ht="15">
      <c r="A48" s="273" t="s">
        <v>34</v>
      </c>
      <c r="B48" s="274"/>
      <c r="C48" s="274"/>
      <c r="D48" s="274"/>
      <c r="E48" s="274"/>
      <c r="F48" s="274"/>
      <c r="G48" s="275"/>
    </row>
    <row r="49" spans="1:7" ht="20.25" customHeight="1">
      <c r="A49" s="260" t="s">
        <v>147</v>
      </c>
      <c r="B49" s="261"/>
      <c r="C49" s="261"/>
      <c r="D49" s="261"/>
      <c r="E49" s="261"/>
      <c r="F49" s="261"/>
      <c r="G49" s="304"/>
    </row>
    <row r="50" spans="1:7" ht="19.5" customHeight="1">
      <c r="A50" s="262" t="s">
        <v>148</v>
      </c>
      <c r="B50" s="263"/>
      <c r="C50" s="263"/>
      <c r="D50" s="263"/>
      <c r="E50" s="263"/>
      <c r="F50" s="263"/>
      <c r="G50" s="305"/>
    </row>
    <row r="51" spans="1:7" ht="22.5" customHeight="1">
      <c r="A51" s="373" t="s">
        <v>149</v>
      </c>
      <c r="B51" s="374"/>
      <c r="C51" s="374"/>
      <c r="D51" s="374"/>
      <c r="E51" s="374"/>
      <c r="F51" s="374"/>
      <c r="G51" s="375"/>
    </row>
    <row r="52" spans="1:7" ht="19.5" customHeight="1">
      <c r="A52" s="262" t="s">
        <v>136</v>
      </c>
      <c r="B52" s="263"/>
      <c r="C52" s="263"/>
      <c r="D52" s="263"/>
      <c r="E52" s="263"/>
      <c r="F52" s="263"/>
      <c r="G52" s="305"/>
    </row>
    <row r="53" spans="1:7" ht="20.25" customHeight="1">
      <c r="A53" s="262" t="s">
        <v>150</v>
      </c>
      <c r="B53" s="263"/>
      <c r="C53" s="263"/>
      <c r="D53" s="263"/>
      <c r="E53" s="263"/>
      <c r="F53" s="263"/>
      <c r="G53" s="305"/>
    </row>
    <row r="54" spans="1:7" ht="23.25" customHeight="1">
      <c r="A54" s="262" t="s">
        <v>151</v>
      </c>
      <c r="B54" s="263"/>
      <c r="C54" s="263"/>
      <c r="D54" s="263"/>
      <c r="E54" s="263"/>
      <c r="F54" s="263"/>
      <c r="G54" s="305"/>
    </row>
    <row r="55" spans="1:7" ht="15" customHeight="1">
      <c r="A55" s="266" t="s">
        <v>159</v>
      </c>
      <c r="B55" s="267"/>
      <c r="C55" s="267"/>
      <c r="D55" s="267"/>
      <c r="E55" s="267"/>
      <c r="F55" s="267"/>
      <c r="G55" s="370"/>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portrait"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G45"/>
  <sheetViews>
    <sheetView showGridLines="0" view="pageBreakPreview" zoomScale="60" workbookViewId="0" topLeftCell="A1">
      <selection activeCell="D31" sqref="D31"/>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16384" width="11.421875" style="4" customWidth="1"/>
  </cols>
  <sheetData>
    <row r="1" spans="1:7" ht="15">
      <c r="A1" s="136"/>
      <c r="B1" s="136"/>
      <c r="C1" s="136"/>
      <c r="D1" s="136"/>
      <c r="E1" s="2"/>
      <c r="F1" s="314"/>
      <c r="G1" s="314"/>
    </row>
    <row r="2" spans="1:7" ht="15">
      <c r="A2" s="318" t="s">
        <v>221</v>
      </c>
      <c r="B2" s="318"/>
      <c r="C2" s="318"/>
      <c r="D2" s="318"/>
      <c r="E2" s="318"/>
      <c r="F2" s="318"/>
      <c r="G2" s="318"/>
    </row>
    <row r="3" spans="1:7" ht="15.75" customHeight="1">
      <c r="A3" s="282" t="s">
        <v>9</v>
      </c>
      <c r="B3" s="282"/>
      <c r="C3" s="282"/>
      <c r="D3" s="282"/>
      <c r="E3" s="282"/>
      <c r="F3" s="282"/>
      <c r="G3" s="282"/>
    </row>
    <row r="4" spans="1:7" ht="15">
      <c r="A4" s="282" t="s">
        <v>69</v>
      </c>
      <c r="B4" s="282"/>
      <c r="C4" s="282"/>
      <c r="D4" s="282"/>
      <c r="E4" s="282"/>
      <c r="F4" s="282"/>
      <c r="G4" s="282"/>
    </row>
    <row r="5" spans="1:7" ht="15">
      <c r="A5" s="284" t="s">
        <v>72</v>
      </c>
      <c r="B5" s="284"/>
      <c r="C5" s="284"/>
      <c r="D5" s="284"/>
      <c r="E5" s="284"/>
      <c r="F5" s="284"/>
      <c r="G5" s="284"/>
    </row>
    <row r="6" spans="1:7" ht="15">
      <c r="A6" s="284" t="str">
        <f>'IC-19'!$A$6</f>
        <v>Periodo: del 1 de enero al 31 de enero de 2019</v>
      </c>
      <c r="B6" s="284"/>
      <c r="C6" s="284"/>
      <c r="D6" s="284"/>
      <c r="E6" s="284"/>
      <c r="F6" s="284"/>
      <c r="G6" s="284"/>
    </row>
    <row r="7" spans="1:7" ht="15">
      <c r="A7" s="371"/>
      <c r="B7" s="371"/>
      <c r="C7" s="6"/>
      <c r="D7" s="6"/>
      <c r="E7" s="6"/>
      <c r="F7" s="5"/>
      <c r="G7" s="5"/>
    </row>
    <row r="8" spans="1:7" ht="22.5" customHeight="1">
      <c r="A8" s="144" t="s">
        <v>13</v>
      </c>
      <c r="B8" s="143" t="s">
        <v>14</v>
      </c>
      <c r="C8" s="145" t="s">
        <v>7</v>
      </c>
      <c r="D8" s="145" t="s">
        <v>8</v>
      </c>
      <c r="E8" s="145" t="s">
        <v>71</v>
      </c>
      <c r="F8" s="145" t="s">
        <v>15</v>
      </c>
      <c r="G8" s="145" t="s">
        <v>59</v>
      </c>
    </row>
    <row r="9" spans="1:7" ht="15">
      <c r="A9" s="57"/>
      <c r="B9" s="58"/>
      <c r="C9" s="62"/>
      <c r="D9" s="75"/>
      <c r="E9" s="75"/>
      <c r="F9" s="57"/>
      <c r="G9" s="57"/>
    </row>
    <row r="10" spans="1:7" ht="15">
      <c r="A10" s="57"/>
      <c r="B10" s="58"/>
      <c r="C10" s="62"/>
      <c r="D10" s="75"/>
      <c r="E10" s="75"/>
      <c r="F10" s="57"/>
      <c r="G10" s="57"/>
    </row>
    <row r="11" spans="1:7" ht="15">
      <c r="A11" s="57"/>
      <c r="B11" s="58"/>
      <c r="C11" s="62"/>
      <c r="D11" s="75"/>
      <c r="E11" s="75"/>
      <c r="F11" s="57"/>
      <c r="G11" s="57"/>
    </row>
    <row r="12" spans="1:7" ht="15">
      <c r="A12" s="57"/>
      <c r="B12" s="58"/>
      <c r="C12" s="62"/>
      <c r="D12" s="75"/>
      <c r="E12" s="75"/>
      <c r="F12" s="57"/>
      <c r="G12" s="57"/>
    </row>
    <row r="13" spans="1:7" ht="60">
      <c r="A13" s="186">
        <v>3000</v>
      </c>
      <c r="B13" s="211" t="s">
        <v>286</v>
      </c>
      <c r="C13" s="204">
        <f>SUM(C15:C18)</f>
        <v>4874265</v>
      </c>
      <c r="D13" s="210">
        <v>4248812</v>
      </c>
      <c r="E13" s="204">
        <f>E14</f>
        <v>0</v>
      </c>
      <c r="F13" s="215" t="s">
        <v>219</v>
      </c>
      <c r="G13" s="204" t="s">
        <v>220</v>
      </c>
    </row>
    <row r="14" spans="1:7" ht="24">
      <c r="A14" s="186">
        <v>3210</v>
      </c>
      <c r="B14" s="212" t="s">
        <v>205</v>
      </c>
      <c r="C14" s="205"/>
      <c r="D14" s="210">
        <v>766886</v>
      </c>
      <c r="E14" s="206"/>
      <c r="F14" s="57"/>
      <c r="G14" s="57"/>
    </row>
    <row r="15" spans="1:7" ht="15">
      <c r="A15" s="186"/>
      <c r="B15" s="212" t="s">
        <v>206</v>
      </c>
      <c r="C15" s="206">
        <v>3481926</v>
      </c>
      <c r="D15" s="210">
        <v>3481926</v>
      </c>
      <c r="E15" s="206"/>
      <c r="F15" s="57"/>
      <c r="G15" s="57"/>
    </row>
    <row r="16" spans="1:7" ht="15">
      <c r="A16" s="57"/>
      <c r="B16" s="58"/>
      <c r="C16" s="62"/>
      <c r="D16" s="75"/>
      <c r="E16" s="75"/>
      <c r="F16" s="57"/>
      <c r="G16" s="57"/>
    </row>
    <row r="17" spans="1:7" ht="60">
      <c r="A17" s="186"/>
      <c r="B17" s="211" t="s">
        <v>289</v>
      </c>
      <c r="C17" s="204">
        <f>C19</f>
        <v>1392339</v>
      </c>
      <c r="D17" s="210">
        <v>-26205</v>
      </c>
      <c r="E17" s="204"/>
      <c r="F17" s="215" t="s">
        <v>219</v>
      </c>
      <c r="G17" s="204" t="s">
        <v>220</v>
      </c>
    </row>
    <row r="18" spans="1:7" ht="24">
      <c r="A18" s="186">
        <v>3210</v>
      </c>
      <c r="B18" s="212" t="s">
        <v>205</v>
      </c>
      <c r="C18" s="206"/>
      <c r="D18" s="210">
        <v>-527828</v>
      </c>
      <c r="E18" s="206"/>
      <c r="F18" s="206"/>
      <c r="G18" s="206"/>
    </row>
    <row r="19" spans="1:7" ht="15">
      <c r="A19" s="186">
        <v>3220</v>
      </c>
      <c r="B19" s="212" t="s">
        <v>206</v>
      </c>
      <c r="C19" s="206">
        <v>1392339</v>
      </c>
      <c r="D19" s="210">
        <v>625453</v>
      </c>
      <c r="E19" s="206"/>
      <c r="F19" s="206"/>
      <c r="G19" s="206"/>
    </row>
    <row r="20" spans="1:7" ht="15">
      <c r="A20" s="57"/>
      <c r="B20" s="58"/>
      <c r="C20" s="62"/>
      <c r="D20" s="75"/>
      <c r="E20" s="75"/>
      <c r="F20" s="57"/>
      <c r="G20" s="57"/>
    </row>
    <row r="21" spans="1:7" ht="24">
      <c r="A21" s="57">
        <v>3250</v>
      </c>
      <c r="B21" s="58" t="s">
        <v>209</v>
      </c>
      <c r="C21" s="62"/>
      <c r="D21" s="75">
        <v>-123831</v>
      </c>
      <c r="E21" s="75"/>
      <c r="F21" s="57"/>
      <c r="G21" s="57"/>
    </row>
    <row r="22" spans="1:7" ht="15">
      <c r="A22" s="57"/>
      <c r="B22" s="58"/>
      <c r="C22" s="62"/>
      <c r="D22" s="75"/>
      <c r="E22" s="75"/>
      <c r="F22" s="57"/>
      <c r="G22" s="57"/>
    </row>
    <row r="23" spans="1:7" ht="15">
      <c r="A23" s="57"/>
      <c r="B23" s="58"/>
      <c r="C23" s="62"/>
      <c r="D23" s="75"/>
      <c r="E23" s="75"/>
      <c r="F23" s="57"/>
      <c r="G23" s="57"/>
    </row>
    <row r="24" spans="1:7" ht="15">
      <c r="A24" s="57"/>
      <c r="B24" s="58"/>
      <c r="C24" s="62"/>
      <c r="D24" s="75"/>
      <c r="E24" s="75"/>
      <c r="F24" s="57"/>
      <c r="G24" s="57"/>
    </row>
    <row r="25" spans="1:7" ht="15">
      <c r="A25" s="57"/>
      <c r="B25" s="58"/>
      <c r="C25" s="62"/>
      <c r="D25" s="75"/>
      <c r="E25" s="75"/>
      <c r="F25" s="57"/>
      <c r="G25" s="57"/>
    </row>
    <row r="26" spans="1:7" ht="15">
      <c r="A26" s="57"/>
      <c r="B26" s="58"/>
      <c r="C26" s="62"/>
      <c r="D26" s="75"/>
      <c r="E26" s="75"/>
      <c r="F26" s="57"/>
      <c r="G26" s="57"/>
    </row>
    <row r="27" spans="1:7" ht="15">
      <c r="A27" s="57"/>
      <c r="B27" s="58"/>
      <c r="C27" s="62"/>
      <c r="D27" s="75"/>
      <c r="E27" s="75"/>
      <c r="F27" s="57"/>
      <c r="G27" s="57"/>
    </row>
    <row r="28" spans="1:7" ht="15">
      <c r="A28" s="57"/>
      <c r="B28" s="76" t="s">
        <v>6</v>
      </c>
      <c r="C28" s="204">
        <f>C15+C17</f>
        <v>4874265</v>
      </c>
      <c r="D28" s="204">
        <f>D13+D17</f>
        <v>4222607</v>
      </c>
      <c r="E28" s="204">
        <f>E13+E17</f>
        <v>0</v>
      </c>
      <c r="F28" s="57"/>
      <c r="G28" s="57"/>
    </row>
    <row r="29" spans="1:7" ht="15">
      <c r="A29" s="216"/>
      <c r="B29" s="97"/>
      <c r="C29" s="202"/>
      <c r="D29" s="202"/>
      <c r="E29" s="202"/>
      <c r="F29" s="60"/>
      <c r="G29" s="60"/>
    </row>
    <row r="30" spans="1:6" ht="15">
      <c r="A30" s="97"/>
      <c r="B30" s="202"/>
      <c r="C30" s="202"/>
      <c r="D30" s="202"/>
      <c r="E30" s="60"/>
      <c r="F30" s="60"/>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12"/>
      <c r="C37" s="312"/>
      <c r="D37" s="313"/>
      <c r="E37" s="313"/>
      <c r="F37" s="11"/>
      <c r="G37" s="11"/>
    </row>
    <row r="38" spans="1:7" ht="15">
      <c r="A38" s="273" t="s">
        <v>34</v>
      </c>
      <c r="B38" s="274"/>
      <c r="C38" s="274"/>
      <c r="D38" s="274"/>
      <c r="E38" s="274"/>
      <c r="F38" s="274"/>
      <c r="G38" s="275"/>
    </row>
    <row r="39" spans="1:7" ht="15">
      <c r="A39" s="260" t="s">
        <v>147</v>
      </c>
      <c r="B39" s="261"/>
      <c r="C39" s="261"/>
      <c r="D39" s="261"/>
      <c r="E39" s="261"/>
      <c r="F39" s="261"/>
      <c r="G39" s="304"/>
    </row>
    <row r="40" spans="1:7" ht="15">
      <c r="A40" s="262" t="s">
        <v>148</v>
      </c>
      <c r="B40" s="263"/>
      <c r="C40" s="263"/>
      <c r="D40" s="263"/>
      <c r="E40" s="263"/>
      <c r="F40" s="263"/>
      <c r="G40" s="305"/>
    </row>
    <row r="41" spans="1:7" ht="15">
      <c r="A41" s="373" t="s">
        <v>149</v>
      </c>
      <c r="B41" s="374"/>
      <c r="C41" s="374"/>
      <c r="D41" s="374"/>
      <c r="E41" s="374"/>
      <c r="F41" s="374"/>
      <c r="G41" s="375"/>
    </row>
    <row r="42" spans="1:7" ht="15">
      <c r="A42" s="262" t="s">
        <v>136</v>
      </c>
      <c r="B42" s="263"/>
      <c r="C42" s="263"/>
      <c r="D42" s="263"/>
      <c r="E42" s="263"/>
      <c r="F42" s="263"/>
      <c r="G42" s="305"/>
    </row>
    <row r="43" spans="1:7" ht="15">
      <c r="A43" s="262" t="s">
        <v>150</v>
      </c>
      <c r="B43" s="263"/>
      <c r="C43" s="263"/>
      <c r="D43" s="263"/>
      <c r="E43" s="263"/>
      <c r="F43" s="263"/>
      <c r="G43" s="305"/>
    </row>
    <row r="44" spans="1:7" ht="15">
      <c r="A44" s="262" t="s">
        <v>151</v>
      </c>
      <c r="B44" s="263"/>
      <c r="C44" s="263"/>
      <c r="D44" s="263"/>
      <c r="E44" s="263"/>
      <c r="F44" s="263"/>
      <c r="G44" s="305"/>
    </row>
    <row r="45" spans="1:7" ht="15" customHeight="1">
      <c r="A45" s="266" t="s">
        <v>159</v>
      </c>
      <c r="B45" s="267"/>
      <c r="C45" s="267"/>
      <c r="D45" s="267"/>
      <c r="E45" s="267"/>
      <c r="F45" s="267"/>
      <c r="G45" s="370"/>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portrait" scale="63"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G29"/>
  <sheetViews>
    <sheetView showGridLines="0" view="pageBreakPreview" zoomScale="60" workbookViewId="0" topLeftCell="A1">
      <selection activeCell="B25" sqref="B25"/>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4" ht="15">
      <c r="A1" s="41"/>
      <c r="B1" s="41"/>
      <c r="C1" s="41"/>
      <c r="D1" s="42"/>
    </row>
    <row r="2" spans="1:7" ht="15">
      <c r="A2" s="318" t="s">
        <v>170</v>
      </c>
      <c r="B2" s="318"/>
      <c r="C2" s="318"/>
      <c r="D2" s="318"/>
      <c r="E2" s="318"/>
      <c r="F2" s="318"/>
      <c r="G2" s="318"/>
    </row>
    <row r="3" spans="1:7" ht="15.75" customHeight="1">
      <c r="A3" s="379" t="s">
        <v>9</v>
      </c>
      <c r="B3" s="379"/>
      <c r="C3" s="379"/>
      <c r="D3" s="379"/>
      <c r="E3" s="140"/>
      <c r="F3" s="140"/>
      <c r="G3" s="140"/>
    </row>
    <row r="4" spans="1:7" ht="15">
      <c r="A4" s="379" t="s">
        <v>73</v>
      </c>
      <c r="B4" s="379"/>
      <c r="C4" s="379"/>
      <c r="D4" s="379"/>
      <c r="E4" s="140"/>
      <c r="F4" s="140"/>
      <c r="G4" s="140"/>
    </row>
    <row r="5" spans="1:7" ht="15">
      <c r="A5" s="380" t="s">
        <v>1</v>
      </c>
      <c r="B5" s="380"/>
      <c r="C5" s="380"/>
      <c r="D5" s="380"/>
      <c r="E5" s="140"/>
      <c r="F5" s="140"/>
      <c r="G5" s="140"/>
    </row>
    <row r="6" spans="1:7" ht="15">
      <c r="A6" s="284" t="str">
        <f>'IC-19'!$A$6</f>
        <v>Periodo: del 1 de enero al 31 de enero de 2019</v>
      </c>
      <c r="B6" s="284"/>
      <c r="C6" s="284"/>
      <c r="D6" s="284"/>
      <c r="E6" s="138"/>
      <c r="F6" s="138"/>
      <c r="G6" s="138"/>
    </row>
    <row r="7" spans="1:4" ht="15">
      <c r="A7" s="381" t="s">
        <v>74</v>
      </c>
      <c r="B7" s="381"/>
      <c r="C7" s="101"/>
      <c r="D7" s="101"/>
    </row>
    <row r="8" spans="1:4" ht="22.5" customHeight="1">
      <c r="A8" s="148" t="s">
        <v>13</v>
      </c>
      <c r="B8" s="149" t="s">
        <v>0</v>
      </c>
      <c r="C8" s="147">
        <v>2019</v>
      </c>
      <c r="D8" s="147">
        <v>2018</v>
      </c>
    </row>
    <row r="9" spans="1:4" ht="15">
      <c r="A9" s="377" t="s">
        <v>75</v>
      </c>
      <c r="B9" s="378"/>
      <c r="C9" s="102"/>
      <c r="D9" s="102"/>
    </row>
    <row r="10" spans="1:4" ht="15">
      <c r="A10" s="103"/>
      <c r="B10" s="218"/>
      <c r="C10" s="219"/>
      <c r="D10" s="219"/>
    </row>
    <row r="11" spans="1:4" ht="15">
      <c r="A11" s="104"/>
      <c r="B11" s="217"/>
      <c r="C11" s="220"/>
      <c r="D11" s="220"/>
    </row>
    <row r="12" spans="1:4" ht="15">
      <c r="A12" s="377" t="s">
        <v>76</v>
      </c>
      <c r="B12" s="378"/>
      <c r="C12" s="102"/>
      <c r="D12" s="102"/>
    </row>
    <row r="13" spans="1:4" ht="15">
      <c r="A13" s="103">
        <v>1110</v>
      </c>
      <c r="B13" s="218" t="s">
        <v>222</v>
      </c>
      <c r="C13" s="219">
        <v>38651.6</v>
      </c>
      <c r="D13" s="219">
        <v>56537</v>
      </c>
    </row>
    <row r="14" spans="1:4" ht="15">
      <c r="A14" s="104"/>
      <c r="B14" s="217"/>
      <c r="C14" s="220"/>
      <c r="D14" s="220"/>
    </row>
    <row r="15" spans="1:4" ht="15">
      <c r="A15" s="377" t="s">
        <v>77</v>
      </c>
      <c r="B15" s="378"/>
      <c r="C15" s="102"/>
      <c r="D15" s="102"/>
    </row>
    <row r="16" spans="1:4" ht="15">
      <c r="A16" s="103"/>
      <c r="B16" s="103"/>
      <c r="C16" s="103"/>
      <c r="D16" s="103"/>
    </row>
    <row r="17" spans="1:4" ht="15">
      <c r="A17" s="104"/>
      <c r="B17" s="104"/>
      <c r="C17" s="104"/>
      <c r="D17" s="104"/>
    </row>
    <row r="18" spans="1:4" ht="15">
      <c r="A18" s="377" t="s">
        <v>78</v>
      </c>
      <c r="B18" s="378"/>
      <c r="C18" s="102"/>
      <c r="D18" s="102"/>
    </row>
    <row r="19" spans="1:4" ht="15">
      <c r="A19" s="103"/>
      <c r="B19" s="103"/>
      <c r="C19" s="103"/>
      <c r="D19" s="103"/>
    </row>
    <row r="20" spans="1:4" ht="15">
      <c r="A20" s="105"/>
      <c r="B20" s="104"/>
      <c r="C20" s="104"/>
      <c r="D20" s="106"/>
    </row>
    <row r="21" spans="1:4" ht="14.25" customHeight="1">
      <c r="A21" s="377" t="s">
        <v>79</v>
      </c>
      <c r="B21" s="378"/>
      <c r="C21" s="102"/>
      <c r="D21" s="102"/>
    </row>
    <row r="22" spans="1:4" ht="14.25" customHeight="1">
      <c r="A22" s="107"/>
      <c r="B22" s="103"/>
      <c r="C22" s="103"/>
      <c r="D22" s="103"/>
    </row>
    <row r="23" spans="1:4" ht="14.25" customHeight="1">
      <c r="A23" s="108"/>
      <c r="B23" s="104"/>
      <c r="C23" s="109"/>
      <c r="D23" s="104"/>
    </row>
    <row r="24" spans="1:4" ht="15">
      <c r="A24" s="44"/>
      <c r="B24" s="141" t="s">
        <v>80</v>
      </c>
      <c r="C24" s="45">
        <f>SUM(C9:C20)</f>
        <v>38651.6</v>
      </c>
      <c r="D24" s="45">
        <f>SUM(D9:D20)</f>
        <v>56537</v>
      </c>
    </row>
    <row r="25" spans="1:4" ht="22.5" customHeight="1">
      <c r="A25" s="151"/>
      <c r="B25" s="46"/>
      <c r="C25" s="47"/>
      <c r="D25" s="48"/>
    </row>
    <row r="26" spans="1:4" ht="23.25" customHeight="1">
      <c r="A26" s="49"/>
      <c r="B26" s="49"/>
      <c r="C26" s="49"/>
      <c r="D26" s="49"/>
    </row>
    <row r="27" spans="1:4" ht="16.5">
      <c r="A27" s="49"/>
      <c r="B27" s="49"/>
      <c r="C27" s="49"/>
      <c r="D27" s="49"/>
    </row>
    <row r="28" spans="1:4" ht="16.5">
      <c r="A28" s="49"/>
      <c r="B28" s="49"/>
      <c r="C28" s="49"/>
      <c r="D28" s="49"/>
    </row>
    <row r="29" spans="1:4" ht="16.5">
      <c r="A29" s="49"/>
      <c r="B29" s="49"/>
      <c r="C29" s="49"/>
      <c r="D29" s="49"/>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H64"/>
  <sheetViews>
    <sheetView showGridLines="0" view="pageBreakPreview" zoomScale="115" zoomScaleSheetLayoutView="115" workbookViewId="0" topLeftCell="A9">
      <selection activeCell="B49" sqref="B49"/>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2"/>
      <c r="B1" s="142"/>
      <c r="C1" s="140"/>
      <c r="D1" s="42"/>
      <c r="E1" s="42"/>
      <c r="F1" s="41"/>
    </row>
    <row r="2" spans="1:7" ht="15">
      <c r="A2" s="56" t="s">
        <v>170</v>
      </c>
      <c r="B2" s="56"/>
      <c r="C2" s="56"/>
      <c r="D2" s="56"/>
      <c r="E2" s="55"/>
      <c r="F2" s="41"/>
      <c r="G2" s="41"/>
    </row>
    <row r="3" spans="1:7" ht="15.75" customHeight="1">
      <c r="A3" s="379" t="s">
        <v>118</v>
      </c>
      <c r="B3" s="379"/>
      <c r="C3" s="379"/>
      <c r="D3" s="56"/>
      <c r="E3" s="56"/>
      <c r="F3" s="41"/>
      <c r="G3" s="41"/>
    </row>
    <row r="4" spans="1:7" ht="8.25" customHeight="1">
      <c r="A4" s="56"/>
      <c r="B4" s="56"/>
      <c r="C4" s="56"/>
      <c r="D4" s="56"/>
      <c r="E4" s="56"/>
      <c r="F4" s="41"/>
      <c r="G4" s="41"/>
    </row>
    <row r="5" spans="1:7" ht="15">
      <c r="A5" s="380" t="s">
        <v>117</v>
      </c>
      <c r="B5" s="380"/>
      <c r="C5" s="380"/>
      <c r="D5" s="55"/>
      <c r="E5" s="55"/>
      <c r="F5" s="41"/>
      <c r="G5" s="41"/>
    </row>
    <row r="6" spans="1:7" ht="15">
      <c r="A6" s="55"/>
      <c r="B6" s="55"/>
      <c r="C6" s="55"/>
      <c r="D6" s="55"/>
      <c r="E6" s="55"/>
      <c r="F6" s="41"/>
      <c r="G6" s="41"/>
    </row>
    <row r="7" spans="1:7" ht="37.5" customHeight="1">
      <c r="A7" s="385" t="s">
        <v>116</v>
      </c>
      <c r="B7" s="385"/>
      <c r="C7" s="385"/>
      <c r="D7" s="385"/>
      <c r="E7" s="385"/>
      <c r="F7" s="41"/>
      <c r="G7" s="41"/>
    </row>
    <row r="8" spans="1:7" ht="15">
      <c r="A8" s="54"/>
      <c r="B8" s="54"/>
      <c r="C8" s="54"/>
      <c r="D8" s="54"/>
      <c r="E8" s="50"/>
      <c r="F8" s="41"/>
      <c r="G8" s="41"/>
    </row>
    <row r="9" spans="1:7" ht="15">
      <c r="A9" s="110" t="s">
        <v>152</v>
      </c>
      <c r="B9" s="110"/>
      <c r="C9" s="52"/>
      <c r="D9" s="52"/>
      <c r="E9" s="50"/>
      <c r="F9" s="41"/>
      <c r="G9" s="41"/>
    </row>
    <row r="10" spans="1:5" ht="15" customHeight="1">
      <c r="A10" s="110"/>
      <c r="B10" s="110"/>
      <c r="C10" s="52"/>
      <c r="D10" s="52"/>
      <c r="E10" s="50"/>
    </row>
    <row r="11" spans="1:5" ht="18" customHeight="1">
      <c r="A11" s="386" t="s">
        <v>115</v>
      </c>
      <c r="B11" s="386"/>
      <c r="C11" s="110"/>
      <c r="D11" s="110"/>
      <c r="E11" s="111"/>
    </row>
    <row r="12" spans="1:5" ht="32.25" customHeight="1">
      <c r="A12" s="112" t="s">
        <v>114</v>
      </c>
      <c r="B12" s="387" t="s">
        <v>113</v>
      </c>
      <c r="C12" s="387"/>
      <c r="D12" s="387"/>
      <c r="E12" s="387"/>
    </row>
    <row r="13" spans="1:5" ht="32.25" customHeight="1">
      <c r="A13" s="113" t="s">
        <v>112</v>
      </c>
      <c r="B13" s="113" t="s">
        <v>111</v>
      </c>
      <c r="C13" s="113"/>
      <c r="D13" s="113"/>
      <c r="E13" s="113"/>
    </row>
    <row r="14" spans="1:7" ht="21.75" customHeight="1">
      <c r="A14" s="113" t="s">
        <v>110</v>
      </c>
      <c r="B14" s="387" t="s">
        <v>109</v>
      </c>
      <c r="C14" s="387"/>
      <c r="D14" s="387"/>
      <c r="E14" s="387"/>
      <c r="F14" s="41"/>
      <c r="G14" s="41"/>
    </row>
    <row r="15" spans="1:7" ht="22.5" customHeight="1">
      <c r="A15" s="113" t="s">
        <v>108</v>
      </c>
      <c r="B15" s="387" t="s">
        <v>107</v>
      </c>
      <c r="C15" s="387"/>
      <c r="D15" s="387"/>
      <c r="E15" s="387"/>
      <c r="F15" s="41"/>
      <c r="G15" s="41"/>
    </row>
    <row r="16" spans="1:7" ht="22.5" customHeight="1">
      <c r="A16" s="222" t="s">
        <v>224</v>
      </c>
      <c r="D16" s="112"/>
      <c r="E16" s="112"/>
      <c r="F16" s="41"/>
      <c r="G16" s="41"/>
    </row>
    <row r="17" spans="1:7" ht="22.5" customHeight="1">
      <c r="A17" s="221" t="s">
        <v>227</v>
      </c>
      <c r="B17" s="223">
        <v>2019</v>
      </c>
      <c r="C17" s="223">
        <v>2018</v>
      </c>
      <c r="D17" s="112"/>
      <c r="E17" s="112"/>
      <c r="F17" s="41"/>
      <c r="G17" s="41"/>
    </row>
    <row r="18" spans="1:7" ht="22.5" customHeight="1">
      <c r="A18" s="225" t="s">
        <v>226</v>
      </c>
      <c r="B18" s="226">
        <v>3982164.63</v>
      </c>
      <c r="C18" s="226">
        <v>3982164.63</v>
      </c>
      <c r="D18" s="112"/>
      <c r="E18" s="112"/>
      <c r="F18" s="41"/>
      <c r="G18" s="41"/>
    </row>
    <row r="19" spans="1:7" ht="22.5" customHeight="1">
      <c r="A19" s="224" t="s">
        <v>225</v>
      </c>
      <c r="B19" s="226">
        <v>3982164.63</v>
      </c>
      <c r="C19" s="226">
        <v>3982164.63</v>
      </c>
      <c r="D19" s="112"/>
      <c r="E19" s="112"/>
      <c r="F19" s="41"/>
      <c r="G19" s="41"/>
    </row>
    <row r="20" spans="1:7" ht="22.5" customHeight="1">
      <c r="A20" s="221" t="s">
        <v>223</v>
      </c>
      <c r="B20" s="112"/>
      <c r="C20" s="112"/>
      <c r="D20" s="112"/>
      <c r="E20" s="112"/>
      <c r="F20" s="41"/>
      <c r="G20" s="41"/>
    </row>
    <row r="21" spans="1:7" ht="15">
      <c r="A21" s="110"/>
      <c r="B21" s="114"/>
      <c r="C21" s="114"/>
      <c r="D21" s="114"/>
      <c r="E21" s="114"/>
      <c r="F21" s="41"/>
      <c r="G21" s="41"/>
    </row>
    <row r="22" spans="1:7" ht="53.25" customHeight="1">
      <c r="A22" s="112" t="s">
        <v>106</v>
      </c>
      <c r="B22" s="113" t="s">
        <v>105</v>
      </c>
      <c r="C22" s="111"/>
      <c r="D22" s="111"/>
      <c r="E22" s="111"/>
      <c r="F22" s="53"/>
      <c r="G22" s="53"/>
    </row>
    <row r="23" spans="1:8" ht="15">
      <c r="A23" s="113" t="s">
        <v>104</v>
      </c>
      <c r="B23" s="111"/>
      <c r="C23" s="111"/>
      <c r="D23" s="111"/>
      <c r="E23" s="111"/>
      <c r="F23" s="41"/>
      <c r="G23" s="41"/>
      <c r="H23" s="51"/>
    </row>
    <row r="24" spans="1:8" ht="15">
      <c r="A24" s="110"/>
      <c r="B24" s="111"/>
      <c r="C24" s="111"/>
      <c r="D24" s="111"/>
      <c r="E24" s="111"/>
      <c r="F24" s="41"/>
      <c r="G24" s="41"/>
      <c r="H24" s="51"/>
    </row>
    <row r="25" spans="1:8" ht="15">
      <c r="A25" s="110" t="s">
        <v>103</v>
      </c>
      <c r="B25" s="110"/>
      <c r="C25" s="110"/>
      <c r="D25" s="110"/>
      <c r="E25" s="111"/>
      <c r="F25" s="51"/>
      <c r="G25" s="51"/>
      <c r="H25" s="51"/>
    </row>
    <row r="26" spans="1:8" ht="15">
      <c r="A26" s="110"/>
      <c r="B26" s="110"/>
      <c r="C26" s="110"/>
      <c r="D26" s="110"/>
      <c r="E26" s="111"/>
      <c r="F26" s="51"/>
      <c r="G26" s="51"/>
      <c r="H26" s="51"/>
    </row>
    <row r="27" spans="1:8" ht="15">
      <c r="A27" s="110"/>
      <c r="B27" s="110"/>
      <c r="C27" s="110"/>
      <c r="D27" s="110"/>
      <c r="E27" s="111"/>
      <c r="F27" s="51"/>
      <c r="G27" s="51"/>
      <c r="H27" s="51"/>
    </row>
    <row r="28" spans="1:8" ht="16.5" customHeight="1">
      <c r="A28" s="115" t="s">
        <v>160</v>
      </c>
      <c r="B28" s="111"/>
      <c r="C28" s="111"/>
      <c r="D28" s="111"/>
      <c r="E28" s="111"/>
      <c r="F28" s="51"/>
      <c r="G28" s="51"/>
      <c r="H28" s="51"/>
    </row>
    <row r="29" spans="1:8" ht="15">
      <c r="A29" s="111"/>
      <c r="B29" s="388" t="s">
        <v>102</v>
      </c>
      <c r="C29" s="388"/>
      <c r="D29" s="388"/>
      <c r="E29" s="388"/>
      <c r="F29" s="51"/>
      <c r="G29" s="51"/>
      <c r="H29" s="51"/>
    </row>
    <row r="30" spans="1:5" ht="15">
      <c r="A30" s="116" t="s">
        <v>101</v>
      </c>
      <c r="B30" s="116" t="s">
        <v>100</v>
      </c>
      <c r="C30" s="117" t="s">
        <v>99</v>
      </c>
      <c r="D30" s="117" t="s">
        <v>98</v>
      </c>
      <c r="E30" s="117" t="s">
        <v>97</v>
      </c>
    </row>
    <row r="31" spans="1:5" ht="15">
      <c r="A31" s="118"/>
      <c r="B31" s="227" t="s">
        <v>228</v>
      </c>
      <c r="C31" s="233"/>
      <c r="D31" s="231"/>
      <c r="E31" s="232"/>
    </row>
    <row r="32" spans="1:5" ht="15">
      <c r="A32" s="118" t="s">
        <v>96</v>
      </c>
      <c r="B32" s="228" t="s">
        <v>229</v>
      </c>
      <c r="C32" s="233">
        <v>38797940.42</v>
      </c>
      <c r="D32" s="233">
        <v>38797940.42</v>
      </c>
      <c r="E32" s="234">
        <f>C32-D32</f>
        <v>0</v>
      </c>
    </row>
    <row r="33" spans="1:5" ht="15">
      <c r="A33" s="118" t="s">
        <v>95</v>
      </c>
      <c r="B33" s="228" t="s">
        <v>230</v>
      </c>
      <c r="C33" s="233">
        <v>38797940.42</v>
      </c>
      <c r="D33" s="231">
        <v>2561451.34</v>
      </c>
      <c r="E33" s="234">
        <f aca="true" t="shared" si="0" ref="E33:E35">C33-D33</f>
        <v>36236489.08</v>
      </c>
    </row>
    <row r="34" spans="1:5" ht="15">
      <c r="A34" s="118" t="s">
        <v>94</v>
      </c>
      <c r="B34" s="228" t="s">
        <v>231</v>
      </c>
      <c r="C34" s="233">
        <v>0</v>
      </c>
      <c r="D34" s="233">
        <v>0</v>
      </c>
      <c r="E34" s="234">
        <f t="shared" si="0"/>
        <v>0</v>
      </c>
    </row>
    <row r="35" spans="1:5" ht="15">
      <c r="A35" s="119" t="s">
        <v>93</v>
      </c>
      <c r="B35" s="228" t="s">
        <v>232</v>
      </c>
      <c r="C35" s="233">
        <v>2561451.34</v>
      </c>
      <c r="D35" s="233">
        <v>2320194.18</v>
      </c>
      <c r="E35" s="234">
        <f t="shared" si="0"/>
        <v>241257.15999999968</v>
      </c>
    </row>
    <row r="36" spans="1:5" ht="15">
      <c r="A36" s="119" t="s">
        <v>92</v>
      </c>
      <c r="B36" s="228" t="s">
        <v>233</v>
      </c>
      <c r="C36" s="233">
        <v>0</v>
      </c>
      <c r="D36" s="233">
        <v>2320194.18</v>
      </c>
      <c r="E36" s="234">
        <f>D36-C36</f>
        <v>2320194.18</v>
      </c>
    </row>
    <row r="37" spans="1:5" ht="15">
      <c r="A37" s="118"/>
      <c r="B37" s="228"/>
      <c r="C37" s="233"/>
      <c r="D37" s="231"/>
      <c r="E37" s="234"/>
    </row>
    <row r="38" spans="1:5" ht="15">
      <c r="A38" s="118"/>
      <c r="B38" s="229" t="s">
        <v>234</v>
      </c>
      <c r="C38" s="233"/>
      <c r="D38" s="231"/>
      <c r="E38" s="234"/>
    </row>
    <row r="39" spans="1:5" ht="15">
      <c r="A39" s="119" t="s">
        <v>91</v>
      </c>
      <c r="B39" s="228" t="s">
        <v>235</v>
      </c>
      <c r="C39" s="233">
        <v>38797940.42</v>
      </c>
      <c r="D39" s="233">
        <v>38797940.42</v>
      </c>
      <c r="E39" s="234">
        <f>C39-D39</f>
        <v>0</v>
      </c>
    </row>
    <row r="40" spans="1:5" ht="15">
      <c r="A40" s="119" t="s">
        <v>90</v>
      </c>
      <c r="B40" s="228" t="s">
        <v>89</v>
      </c>
      <c r="C40" s="233">
        <v>38797940.42</v>
      </c>
      <c r="D40" s="231">
        <v>2325606.86</v>
      </c>
      <c r="E40" s="234">
        <f>C40-D40</f>
        <v>36472333.56</v>
      </c>
    </row>
    <row r="41" spans="1:5" ht="15">
      <c r="A41" s="119" t="s">
        <v>88</v>
      </c>
      <c r="B41" s="228" t="s">
        <v>236</v>
      </c>
      <c r="C41" s="231">
        <v>0</v>
      </c>
      <c r="D41" s="231"/>
      <c r="E41" s="234">
        <f aca="true" t="shared" si="1" ref="E41:E44">C41-D41</f>
        <v>0</v>
      </c>
    </row>
    <row r="42" spans="1:5" ht="15">
      <c r="A42" s="119" t="s">
        <v>87</v>
      </c>
      <c r="B42" s="228" t="s">
        <v>237</v>
      </c>
      <c r="C42" s="231">
        <v>2243862.86</v>
      </c>
      <c r="D42" s="231">
        <v>2243862.8</v>
      </c>
      <c r="E42" s="234">
        <f t="shared" si="1"/>
        <v>0.060000000055879354</v>
      </c>
    </row>
    <row r="43" spans="1:5" ht="15">
      <c r="A43" s="119" t="s">
        <v>86</v>
      </c>
      <c r="B43" s="228" t="s">
        <v>238</v>
      </c>
      <c r="C43" s="231">
        <v>2325606.8</v>
      </c>
      <c r="D43" s="231">
        <v>2243862.75</v>
      </c>
      <c r="E43" s="234">
        <f t="shared" si="1"/>
        <v>81744.04999999981</v>
      </c>
    </row>
    <row r="44" spans="1:5" ht="15">
      <c r="A44" s="119" t="s">
        <v>85</v>
      </c>
      <c r="B44" s="228" t="s">
        <v>239</v>
      </c>
      <c r="C44" s="231">
        <v>2243862.75</v>
      </c>
      <c r="D44" s="231">
        <v>2243862.75</v>
      </c>
      <c r="E44" s="234">
        <f t="shared" si="1"/>
        <v>0</v>
      </c>
    </row>
    <row r="45" spans="1:5" ht="15">
      <c r="A45" s="120" t="s">
        <v>84</v>
      </c>
      <c r="B45" s="230" t="s">
        <v>83</v>
      </c>
      <c r="C45" s="231"/>
      <c r="D45" s="231">
        <v>2243862.75</v>
      </c>
      <c r="E45" s="234">
        <f>D45</f>
        <v>2243862.75</v>
      </c>
    </row>
    <row r="46" spans="1:5" ht="15">
      <c r="A46" s="119"/>
      <c r="B46" s="230"/>
      <c r="C46" s="233"/>
      <c r="D46" s="231"/>
      <c r="E46" s="234"/>
    </row>
    <row r="47" spans="1:5" ht="15">
      <c r="A47" s="121" t="s">
        <v>82</v>
      </c>
      <c r="B47" s="121" t="s">
        <v>82</v>
      </c>
      <c r="C47" s="117"/>
      <c r="D47" s="117"/>
      <c r="E47" s="117"/>
    </row>
    <row r="48" spans="1:5" ht="15">
      <c r="A48" s="111"/>
      <c r="B48" s="122" t="s">
        <v>81</v>
      </c>
      <c r="C48" s="123">
        <f>C32-C39</f>
        <v>0</v>
      </c>
      <c r="D48" s="123">
        <f aca="true" t="shared" si="2" ref="D48:E48">D32-D39</f>
        <v>0</v>
      </c>
      <c r="E48" s="123">
        <f t="shared" si="2"/>
        <v>0</v>
      </c>
    </row>
    <row r="49" spans="1:5" ht="15">
      <c r="A49" s="111"/>
      <c r="B49" s="124"/>
      <c r="C49" s="125"/>
      <c r="D49" s="125"/>
      <c r="E49" s="125"/>
    </row>
    <row r="50" spans="1:5" ht="15">
      <c r="A50" s="126"/>
      <c r="B50" s="127"/>
      <c r="C50" s="127"/>
      <c r="D50" s="127"/>
      <c r="E50" s="127"/>
    </row>
    <row r="51" spans="1:5" ht="15">
      <c r="A51" s="126"/>
      <c r="B51" s="127"/>
      <c r="C51" s="127"/>
      <c r="D51" s="127"/>
      <c r="E51" s="127"/>
    </row>
    <row r="52" ht="15"/>
    <row r="55" ht="15"/>
    <row r="57" spans="1:5" ht="30" customHeight="1">
      <c r="A57" s="390" t="s">
        <v>161</v>
      </c>
      <c r="B57" s="390"/>
      <c r="C57" s="390"/>
      <c r="D57" s="390"/>
      <c r="E57" s="390"/>
    </row>
    <row r="58" spans="1:5" ht="18" customHeight="1">
      <c r="A58" s="150"/>
      <c r="B58" s="150"/>
      <c r="C58" s="150"/>
      <c r="D58" s="150"/>
      <c r="E58" s="150"/>
    </row>
    <row r="59" spans="1:5" ht="15">
      <c r="A59" s="389" t="s">
        <v>34</v>
      </c>
      <c r="B59" s="389"/>
      <c r="C59" s="389"/>
      <c r="D59" s="389"/>
      <c r="E59" s="389"/>
    </row>
    <row r="60" spans="1:5" ht="15">
      <c r="A60" s="128" t="s">
        <v>153</v>
      </c>
      <c r="B60" s="127"/>
      <c r="C60" s="127"/>
      <c r="D60" s="127"/>
      <c r="E60" s="129"/>
    </row>
    <row r="61" spans="1:5" ht="15">
      <c r="A61" s="130" t="s">
        <v>154</v>
      </c>
      <c r="B61" s="127"/>
      <c r="C61" s="127"/>
      <c r="D61" s="127"/>
      <c r="E61" s="129"/>
    </row>
    <row r="62" spans="1:5" ht="15">
      <c r="A62" s="128" t="s">
        <v>155</v>
      </c>
      <c r="B62" s="66"/>
      <c r="C62" s="66"/>
      <c r="D62" s="66"/>
      <c r="E62" s="131"/>
    </row>
    <row r="63" spans="1:5" ht="15">
      <c r="A63" s="382" t="s">
        <v>156</v>
      </c>
      <c r="B63" s="383"/>
      <c r="C63" s="383"/>
      <c r="D63" s="383"/>
      <c r="E63" s="384"/>
    </row>
    <row r="64" spans="1:5" ht="15.75" thickBot="1">
      <c r="A64" s="132" t="s">
        <v>157</v>
      </c>
      <c r="B64" s="133"/>
      <c r="C64" s="133"/>
      <c r="D64" s="133"/>
      <c r="E64" s="134"/>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205">
      <selection activeCell="H290" sqref="H290"/>
    </sheetView>
  </sheetViews>
  <sheetFormatPr defaultColWidth="11.421875" defaultRowHeight="15"/>
  <sheetData>
    <row r="287" ht="15">
      <c r="B287" t="s">
        <v>163</v>
      </c>
    </row>
    <row r="288" ht="15">
      <c r="B288" t="s">
        <v>164</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8"/>
  <sheetViews>
    <sheetView showGridLines="0" view="pageBreakPreview" zoomScaleSheetLayoutView="100" workbookViewId="0" topLeftCell="A4">
      <selection activeCell="C18" sqref="C18"/>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82" t="s">
        <v>170</v>
      </c>
      <c r="B2" s="282"/>
      <c r="C2" s="282"/>
      <c r="D2" s="282"/>
      <c r="E2" s="282"/>
      <c r="F2" s="282"/>
      <c r="G2" s="282"/>
    </row>
    <row r="3" spans="1:7" ht="15.75" customHeight="1">
      <c r="A3" s="282" t="s">
        <v>9</v>
      </c>
      <c r="B3" s="282"/>
      <c r="C3" s="282"/>
      <c r="D3" s="282"/>
      <c r="E3" s="282"/>
      <c r="F3" s="282"/>
      <c r="G3" s="282"/>
    </row>
    <row r="4" spans="1:7" ht="15">
      <c r="A4" s="282" t="s">
        <v>10</v>
      </c>
      <c r="B4" s="282"/>
      <c r="C4" s="282"/>
      <c r="D4" s="282"/>
      <c r="E4" s="282"/>
      <c r="F4" s="282"/>
      <c r="G4" s="282"/>
    </row>
    <row r="5" spans="1:7" ht="15">
      <c r="A5" s="284" t="s">
        <v>11</v>
      </c>
      <c r="B5" s="284"/>
      <c r="C5" s="284"/>
      <c r="D5" s="284"/>
      <c r="E5" s="284"/>
      <c r="F5" s="284"/>
      <c r="G5" s="284"/>
    </row>
    <row r="6" spans="1:7" ht="15">
      <c r="A6" s="284" t="s">
        <v>23</v>
      </c>
      <c r="B6" s="284"/>
      <c r="C6" s="284"/>
      <c r="D6" s="284"/>
      <c r="E6" s="284"/>
      <c r="F6" s="284"/>
      <c r="G6" s="284"/>
    </row>
    <row r="7" spans="1:7" ht="15">
      <c r="A7" s="284" t="s">
        <v>242</v>
      </c>
      <c r="B7" s="284"/>
      <c r="C7" s="284"/>
      <c r="D7" s="284"/>
      <c r="E7" s="284"/>
      <c r="F7" s="284"/>
      <c r="G7" s="284"/>
    </row>
    <row r="8" spans="1:7" ht="15">
      <c r="A8" s="285" t="s">
        <v>24</v>
      </c>
      <c r="B8" s="285"/>
      <c r="C8" s="72"/>
      <c r="D8" s="72"/>
      <c r="E8" s="72"/>
      <c r="F8" s="60"/>
      <c r="G8" s="60"/>
    </row>
    <row r="9" spans="1:7" ht="24" customHeight="1">
      <c r="A9" s="294" t="s">
        <v>13</v>
      </c>
      <c r="B9" s="294" t="s">
        <v>14</v>
      </c>
      <c r="C9" s="272" t="s">
        <v>16</v>
      </c>
      <c r="D9" s="295" t="s">
        <v>25</v>
      </c>
      <c r="E9" s="296"/>
      <c r="F9" s="295" t="s">
        <v>26</v>
      </c>
      <c r="G9" s="296"/>
    </row>
    <row r="10" spans="1:7" ht="24">
      <c r="A10" s="294"/>
      <c r="B10" s="294"/>
      <c r="C10" s="272"/>
      <c r="D10" s="147">
        <v>2019</v>
      </c>
      <c r="E10" s="147">
        <v>2018</v>
      </c>
      <c r="F10" s="147" t="s">
        <v>15</v>
      </c>
      <c r="G10" s="147" t="s">
        <v>27</v>
      </c>
    </row>
    <row r="11" spans="1:7" ht="15">
      <c r="A11" s="155"/>
      <c r="B11" s="155"/>
      <c r="C11" s="162"/>
      <c r="D11" s="162"/>
      <c r="E11" s="162"/>
      <c r="F11" s="57"/>
      <c r="G11" s="57"/>
    </row>
    <row r="12" spans="1:7" ht="15">
      <c r="A12" s="155" t="s">
        <v>165</v>
      </c>
      <c r="B12" s="155" t="s">
        <v>171</v>
      </c>
      <c r="C12" s="156">
        <v>3754074.91</v>
      </c>
      <c r="D12" s="156">
        <v>3754074.91</v>
      </c>
      <c r="E12" s="156">
        <v>3119454.63</v>
      </c>
      <c r="F12" s="57" t="s">
        <v>175</v>
      </c>
      <c r="G12" s="57" t="s">
        <v>178</v>
      </c>
    </row>
    <row r="13" spans="1:7" ht="25.5">
      <c r="A13" s="155" t="s">
        <v>167</v>
      </c>
      <c r="B13" s="155" t="s">
        <v>172</v>
      </c>
      <c r="C13" s="156">
        <v>32806.48</v>
      </c>
      <c r="D13" s="156">
        <v>32806.48</v>
      </c>
      <c r="E13" s="156">
        <v>32806.48</v>
      </c>
      <c r="F13" s="57" t="s">
        <v>176</v>
      </c>
      <c r="G13" s="57" t="s">
        <v>178</v>
      </c>
    </row>
    <row r="14" spans="1:7" ht="15">
      <c r="A14" s="155" t="s">
        <v>173</v>
      </c>
      <c r="B14" s="155" t="s">
        <v>174</v>
      </c>
      <c r="C14" s="156">
        <v>199978.61</v>
      </c>
      <c r="D14" s="156">
        <v>199978.61</v>
      </c>
      <c r="E14" s="156">
        <v>204270.2</v>
      </c>
      <c r="F14" s="57" t="s">
        <v>177</v>
      </c>
      <c r="G14" s="57" t="s">
        <v>178</v>
      </c>
    </row>
    <row r="15" spans="1:7" ht="15">
      <c r="A15" s="297"/>
      <c r="B15" s="298" t="s">
        <v>6</v>
      </c>
      <c r="C15" s="299">
        <f>SUM(C11:C14)</f>
        <v>3986860</v>
      </c>
      <c r="D15" s="299">
        <f>SUM(D11:D14)</f>
        <v>3986860</v>
      </c>
      <c r="E15" s="299">
        <f>SUM(E11:E14)</f>
        <v>3356531.31</v>
      </c>
      <c r="F15" s="57"/>
      <c r="G15" s="57"/>
    </row>
    <row r="16" spans="1:7" ht="15">
      <c r="A16" s="297"/>
      <c r="B16" s="298"/>
      <c r="C16" s="300"/>
      <c r="D16" s="300"/>
      <c r="E16" s="300"/>
      <c r="F16" s="57"/>
      <c r="G16" s="57"/>
    </row>
    <row r="17" spans="1:7" ht="15">
      <c r="A17" s="126"/>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286"/>
      <c r="C24" s="286"/>
      <c r="D24" s="287"/>
      <c r="E24" s="287"/>
      <c r="F24" s="11"/>
      <c r="G24" s="11"/>
    </row>
    <row r="25" spans="1:7" ht="24" customHeight="1">
      <c r="A25" s="273" t="s">
        <v>22</v>
      </c>
      <c r="B25" s="274"/>
      <c r="C25" s="274"/>
      <c r="D25" s="274"/>
      <c r="E25" s="274"/>
      <c r="F25" s="274"/>
      <c r="G25" s="275"/>
    </row>
    <row r="26" spans="1:7" ht="15">
      <c r="A26" s="288" t="s">
        <v>119</v>
      </c>
      <c r="B26" s="289"/>
      <c r="C26" s="289"/>
      <c r="D26" s="289"/>
      <c r="E26" s="289"/>
      <c r="F26" s="289"/>
      <c r="G26" s="290"/>
    </row>
    <row r="27" spans="1:7" ht="15">
      <c r="A27" s="288" t="s">
        <v>120</v>
      </c>
      <c r="B27" s="289"/>
      <c r="C27" s="289"/>
      <c r="D27" s="289"/>
      <c r="E27" s="289"/>
      <c r="F27" s="289"/>
      <c r="G27" s="290"/>
    </row>
    <row r="28" spans="1:7" ht="15">
      <c r="A28" s="291" t="s">
        <v>121</v>
      </c>
      <c r="B28" s="292"/>
      <c r="C28" s="292"/>
      <c r="D28" s="292"/>
      <c r="E28" s="292"/>
      <c r="F28" s="292"/>
      <c r="G28" s="293"/>
    </row>
  </sheetData>
  <protectedRanges>
    <protectedRange sqref="E11:E16 B11:D23" name="Rango1_1"/>
  </protectedRanges>
  <mergeCells count="22">
    <mergeCell ref="A15:A16"/>
    <mergeCell ref="B15:B16"/>
    <mergeCell ref="C15:C16"/>
    <mergeCell ref="E15:E16"/>
    <mergeCell ref="D15:D16"/>
    <mergeCell ref="A8:B8"/>
    <mergeCell ref="A7:G7"/>
    <mergeCell ref="A2:G2"/>
    <mergeCell ref="A3:G3"/>
    <mergeCell ref="A4:G4"/>
    <mergeCell ref="A5:G5"/>
    <mergeCell ref="A6:G6"/>
    <mergeCell ref="A9:A10"/>
    <mergeCell ref="B9:B10"/>
    <mergeCell ref="C9:C10"/>
    <mergeCell ref="D9:E9"/>
    <mergeCell ref="F9:G9"/>
    <mergeCell ref="B24:E24"/>
    <mergeCell ref="A25:G25"/>
    <mergeCell ref="A26:G26"/>
    <mergeCell ref="A27:G27"/>
    <mergeCell ref="A28:G28"/>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4"/>
  <sheetViews>
    <sheetView showGridLines="0" view="pageBreakPreview" zoomScale="60" workbookViewId="0" topLeftCell="A1">
      <selection activeCell="D19" sqref="D19"/>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row>
    <row r="2" spans="1:7" ht="15">
      <c r="A2" s="282" t="s">
        <v>170</v>
      </c>
      <c r="B2" s="282"/>
      <c r="C2" s="282"/>
      <c r="D2" s="282"/>
      <c r="E2" s="282"/>
      <c r="F2" s="282"/>
      <c r="G2" s="282"/>
    </row>
    <row r="3" spans="1:7" ht="15.75" customHeight="1">
      <c r="A3" s="282" t="s">
        <v>9</v>
      </c>
      <c r="B3" s="282"/>
      <c r="C3" s="282"/>
      <c r="D3" s="282"/>
      <c r="E3" s="282"/>
      <c r="F3" s="282"/>
      <c r="G3" s="282"/>
    </row>
    <row r="4" spans="1:7" ht="15">
      <c r="A4" s="282" t="s">
        <v>10</v>
      </c>
      <c r="B4" s="282"/>
      <c r="C4" s="282"/>
      <c r="D4" s="282"/>
      <c r="E4" s="282"/>
      <c r="F4" s="282"/>
      <c r="G4" s="282"/>
    </row>
    <row r="5" spans="1:7" ht="15">
      <c r="A5" s="284" t="s">
        <v>11</v>
      </c>
      <c r="B5" s="284"/>
      <c r="C5" s="284"/>
      <c r="D5" s="284"/>
      <c r="E5" s="284"/>
      <c r="F5" s="284"/>
      <c r="G5" s="284"/>
    </row>
    <row r="6" spans="1:7" ht="15">
      <c r="A6" s="314" t="s">
        <v>28</v>
      </c>
      <c r="B6" s="314"/>
      <c r="C6" s="314"/>
      <c r="D6" s="314"/>
      <c r="E6" s="314"/>
      <c r="F6" s="314"/>
      <c r="G6" s="314"/>
    </row>
    <row r="7" spans="1:7" ht="15">
      <c r="A7" s="284" t="s">
        <v>242</v>
      </c>
      <c r="B7" s="284"/>
      <c r="C7" s="284"/>
      <c r="D7" s="284"/>
      <c r="E7" s="284"/>
      <c r="F7" s="284"/>
      <c r="G7" s="284"/>
    </row>
    <row r="8" spans="1:7" ht="15">
      <c r="A8" s="74" t="s">
        <v>29</v>
      </c>
      <c r="B8" s="74"/>
      <c r="C8" s="72"/>
      <c r="D8" s="72"/>
      <c r="E8" s="72"/>
      <c r="F8" s="60"/>
      <c r="G8" s="60"/>
    </row>
    <row r="9" spans="1:7" ht="24">
      <c r="A9" s="144" t="s">
        <v>13</v>
      </c>
      <c r="B9" s="143" t="s">
        <v>14</v>
      </c>
      <c r="C9" s="145" t="s">
        <v>16</v>
      </c>
      <c r="D9" s="145" t="s">
        <v>15</v>
      </c>
      <c r="E9" s="145" t="s">
        <v>30</v>
      </c>
      <c r="F9" s="145" t="s">
        <v>31</v>
      </c>
      <c r="G9" s="145" t="s">
        <v>32</v>
      </c>
    </row>
    <row r="10" spans="1:7" ht="15">
      <c r="A10" s="57"/>
      <c r="B10" s="58"/>
      <c r="C10" s="62"/>
      <c r="D10" s="75"/>
      <c r="E10" s="75"/>
      <c r="F10" s="75"/>
      <c r="G10" s="57"/>
    </row>
    <row r="11" spans="1:7" ht="20.25">
      <c r="A11" s="276" t="s">
        <v>169</v>
      </c>
      <c r="B11" s="277"/>
      <c r="C11" s="277"/>
      <c r="D11" s="277"/>
      <c r="E11" s="277"/>
      <c r="F11" s="277"/>
      <c r="G11" s="278"/>
    </row>
    <row r="12" spans="1:7" ht="20.25">
      <c r="A12" s="279" t="s">
        <v>243</v>
      </c>
      <c r="B12" s="280"/>
      <c r="C12" s="280"/>
      <c r="D12" s="280"/>
      <c r="E12" s="280"/>
      <c r="F12" s="280"/>
      <c r="G12" s="281"/>
    </row>
    <row r="13" spans="1:7" ht="15">
      <c r="A13" s="57"/>
      <c r="B13" s="59"/>
      <c r="C13" s="62"/>
      <c r="D13" s="75"/>
      <c r="E13" s="75"/>
      <c r="F13" s="75"/>
      <c r="G13" s="57"/>
    </row>
    <row r="14" spans="1:7" ht="15">
      <c r="A14" s="57"/>
      <c r="B14" s="59"/>
      <c r="C14" s="62"/>
      <c r="D14" s="75"/>
      <c r="E14" s="75"/>
      <c r="F14" s="75"/>
      <c r="G14" s="57"/>
    </row>
    <row r="15" spans="1:7" ht="15">
      <c r="A15" s="57"/>
      <c r="B15" s="59"/>
      <c r="C15" s="62"/>
      <c r="D15" s="75"/>
      <c r="E15" s="75"/>
      <c r="F15" s="75"/>
      <c r="G15" s="57"/>
    </row>
    <row r="16" spans="1:7" ht="15">
      <c r="A16" s="57"/>
      <c r="B16" s="76" t="s">
        <v>33</v>
      </c>
      <c r="C16" s="62">
        <f>SUM(C10:C15)</f>
        <v>0</v>
      </c>
      <c r="D16" s="75"/>
      <c r="E16" s="75"/>
      <c r="F16" s="75"/>
      <c r="G16" s="57"/>
    </row>
    <row r="17" spans="1:7" ht="15">
      <c r="A17" s="1"/>
      <c r="B17" s="9"/>
      <c r="C17" s="7"/>
      <c r="D17" s="10"/>
      <c r="E17" s="10"/>
      <c r="F17" s="10"/>
      <c r="G17" s="1"/>
    </row>
    <row r="18" spans="1:7" ht="15">
      <c r="A18" s="126"/>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12"/>
      <c r="C25" s="312"/>
      <c r="D25" s="313"/>
      <c r="E25" s="313"/>
      <c r="F25" s="313"/>
      <c r="G25" s="11"/>
    </row>
    <row r="26" spans="1:7" ht="15">
      <c r="A26" s="273" t="s">
        <v>34</v>
      </c>
      <c r="B26" s="274"/>
      <c r="C26" s="274"/>
      <c r="D26" s="274"/>
      <c r="E26" s="274"/>
      <c r="F26" s="274"/>
      <c r="G26" s="275"/>
    </row>
    <row r="27" spans="1:7" ht="20.25" customHeight="1">
      <c r="A27" s="260" t="s">
        <v>119</v>
      </c>
      <c r="B27" s="261"/>
      <c r="C27" s="261"/>
      <c r="D27" s="261"/>
      <c r="E27" s="261"/>
      <c r="F27" s="261"/>
      <c r="G27" s="304"/>
    </row>
    <row r="28" spans="1:7" ht="19.5" customHeight="1">
      <c r="A28" s="262" t="s">
        <v>120</v>
      </c>
      <c r="B28" s="263"/>
      <c r="C28" s="263"/>
      <c r="D28" s="263"/>
      <c r="E28" s="263"/>
      <c r="F28" s="263"/>
      <c r="G28" s="305"/>
    </row>
    <row r="29" spans="1:7" ht="18" customHeight="1">
      <c r="A29" s="306" t="s">
        <v>122</v>
      </c>
      <c r="B29" s="307"/>
      <c r="C29" s="307"/>
      <c r="D29" s="307"/>
      <c r="E29" s="307"/>
      <c r="F29" s="307"/>
      <c r="G29" s="308"/>
    </row>
    <row r="30" spans="1:7" ht="19.5" customHeight="1">
      <c r="A30" s="309" t="s">
        <v>123</v>
      </c>
      <c r="B30" s="310"/>
      <c r="C30" s="310"/>
      <c r="D30" s="310"/>
      <c r="E30" s="310"/>
      <c r="F30" s="310"/>
      <c r="G30" s="311"/>
    </row>
    <row r="31" spans="1:7" ht="18.75" customHeight="1">
      <c r="A31" s="309" t="s">
        <v>124</v>
      </c>
      <c r="B31" s="310"/>
      <c r="C31" s="310"/>
      <c r="D31" s="310"/>
      <c r="E31" s="310"/>
      <c r="F31" s="310"/>
      <c r="G31" s="311"/>
    </row>
    <row r="32" spans="1:7" ht="22.5" customHeight="1">
      <c r="A32" s="309" t="s">
        <v>125</v>
      </c>
      <c r="B32" s="310"/>
      <c r="C32" s="310"/>
      <c r="D32" s="310"/>
      <c r="E32" s="310"/>
      <c r="F32" s="310"/>
      <c r="G32" s="311"/>
    </row>
    <row r="33" spans="1:7" ht="21" customHeight="1">
      <c r="A33" s="301" t="s">
        <v>126</v>
      </c>
      <c r="B33" s="302"/>
      <c r="C33" s="302"/>
      <c r="D33" s="302"/>
      <c r="E33" s="302"/>
      <c r="F33" s="302"/>
      <c r="G33" s="303"/>
    </row>
    <row r="34" spans="1:7" ht="15">
      <c r="A34" s="13"/>
      <c r="B34" s="13"/>
      <c r="C34" s="13"/>
      <c r="D34" s="13"/>
      <c r="E34" s="13"/>
      <c r="F34" s="13"/>
      <c r="G34" s="13"/>
    </row>
  </sheetData>
  <protectedRanges>
    <protectedRange sqref="B10:D10 B13:D24" name="Rango1_1"/>
    <protectedRange sqref="B11:E12" name="Rango1_1_1"/>
  </protectedRanges>
  <mergeCells count="17">
    <mergeCell ref="A7:G7"/>
    <mergeCell ref="A11:G11"/>
    <mergeCell ref="A12:G12"/>
    <mergeCell ref="A2:G2"/>
    <mergeCell ref="A32:G32"/>
    <mergeCell ref="B25:F25"/>
    <mergeCell ref="A3:G3"/>
    <mergeCell ref="A4:G4"/>
    <mergeCell ref="A5:G5"/>
    <mergeCell ref="A6:G6"/>
    <mergeCell ref="A33:G33"/>
    <mergeCell ref="A26:G26"/>
    <mergeCell ref="A27:G27"/>
    <mergeCell ref="A28:G28"/>
    <mergeCell ref="A29:G29"/>
    <mergeCell ref="A30:G30"/>
    <mergeCell ref="A31:G31"/>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30"/>
  <sheetViews>
    <sheetView showGridLines="0" view="pageBreakPreview" zoomScale="115" zoomScaleSheetLayoutView="115" workbookViewId="0" topLeftCell="A4">
      <selection activeCell="D18" sqref="D18"/>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row>
    <row r="2" spans="1:5" ht="15">
      <c r="A2" s="318" t="s">
        <v>170</v>
      </c>
      <c r="B2" s="318"/>
      <c r="C2" s="318"/>
      <c r="D2" s="318"/>
      <c r="E2" s="318"/>
    </row>
    <row r="3" spans="1:5" ht="15.75" customHeight="1">
      <c r="A3" s="282" t="s">
        <v>9</v>
      </c>
      <c r="B3" s="282"/>
      <c r="C3" s="282"/>
      <c r="D3" s="282"/>
      <c r="E3" s="282"/>
    </row>
    <row r="4" spans="1:5" ht="15">
      <c r="A4" s="282" t="s">
        <v>10</v>
      </c>
      <c r="B4" s="282"/>
      <c r="C4" s="282"/>
      <c r="D4" s="282"/>
      <c r="E4" s="282"/>
    </row>
    <row r="5" spans="1:5" ht="15">
      <c r="A5" s="284" t="s">
        <v>11</v>
      </c>
      <c r="B5" s="284"/>
      <c r="C5" s="284"/>
      <c r="D5" s="284"/>
      <c r="E5" s="284"/>
    </row>
    <row r="6" spans="1:5" ht="15">
      <c r="A6" s="284" t="s">
        <v>35</v>
      </c>
      <c r="B6" s="284"/>
      <c r="C6" s="284"/>
      <c r="D6" s="284"/>
      <c r="E6" s="284"/>
    </row>
    <row r="7" spans="1:7" ht="15">
      <c r="A7" s="282" t="s">
        <v>242</v>
      </c>
      <c r="B7" s="282"/>
      <c r="C7" s="282"/>
      <c r="D7" s="282"/>
      <c r="E7" s="282"/>
      <c r="F7" s="137"/>
      <c r="G7" s="137"/>
    </row>
    <row r="8" spans="1:5" ht="15">
      <c r="A8" s="285" t="s">
        <v>36</v>
      </c>
      <c r="B8" s="285"/>
      <c r="C8" s="72"/>
      <c r="D8" s="72"/>
      <c r="E8" s="72"/>
    </row>
    <row r="9" spans="1:5" ht="21.75" customHeight="1">
      <c r="A9" s="144" t="s">
        <v>13</v>
      </c>
      <c r="B9" s="143" t="s">
        <v>14</v>
      </c>
      <c r="C9" s="145" t="s">
        <v>16</v>
      </c>
      <c r="D9" s="145" t="s">
        <v>15</v>
      </c>
      <c r="E9" s="145" t="s">
        <v>37</v>
      </c>
    </row>
    <row r="10" spans="1:5" ht="15">
      <c r="A10" s="164"/>
      <c r="B10" s="165"/>
      <c r="C10" s="166"/>
      <c r="D10" s="167"/>
      <c r="E10" s="167"/>
    </row>
    <row r="11" spans="1:6" ht="20.25">
      <c r="A11" s="276" t="s">
        <v>179</v>
      </c>
      <c r="B11" s="277"/>
      <c r="C11" s="277"/>
      <c r="D11" s="277"/>
      <c r="E11" s="278"/>
      <c r="F11" s="163"/>
    </row>
    <row r="12" spans="1:6" ht="20.25">
      <c r="A12" s="279" t="s">
        <v>243</v>
      </c>
      <c r="B12" s="280"/>
      <c r="C12" s="280"/>
      <c r="D12" s="280"/>
      <c r="E12" s="281"/>
      <c r="F12" s="163"/>
    </row>
    <row r="13" spans="1:5" ht="15">
      <c r="A13" s="73"/>
      <c r="B13" s="58"/>
      <c r="C13" s="168"/>
      <c r="D13" s="169"/>
      <c r="E13" s="169"/>
    </row>
    <row r="14" spans="1:5" ht="15">
      <c r="A14" s="57"/>
      <c r="B14" s="77" t="s">
        <v>6</v>
      </c>
      <c r="C14" s="62">
        <f>SUM(C10:C13)</f>
        <v>0</v>
      </c>
      <c r="D14" s="75"/>
      <c r="E14" s="75"/>
    </row>
    <row r="15" spans="1:5" ht="15">
      <c r="A15" s="151"/>
      <c r="B15" s="151"/>
      <c r="C15" s="151"/>
      <c r="D15" s="151"/>
      <c r="E15" s="151"/>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273" t="s">
        <v>34</v>
      </c>
      <c r="B25" s="274"/>
      <c r="C25" s="274"/>
      <c r="D25" s="274"/>
      <c r="E25" s="275"/>
    </row>
    <row r="26" spans="1:5" ht="15" customHeight="1">
      <c r="A26" s="260" t="s">
        <v>119</v>
      </c>
      <c r="B26" s="261"/>
      <c r="C26" s="261"/>
      <c r="D26" s="261"/>
      <c r="E26" s="304"/>
    </row>
    <row r="27" spans="1:5" ht="15" customHeight="1">
      <c r="A27" s="262" t="s">
        <v>120</v>
      </c>
      <c r="B27" s="263"/>
      <c r="C27" s="263"/>
      <c r="D27" s="263"/>
      <c r="E27" s="305"/>
    </row>
    <row r="28" spans="1:5" ht="15" customHeight="1">
      <c r="A28" s="262" t="s">
        <v>127</v>
      </c>
      <c r="B28" s="263"/>
      <c r="C28" s="263"/>
      <c r="D28" s="263"/>
      <c r="E28" s="305"/>
    </row>
    <row r="29" spans="1:5" ht="15" customHeight="1">
      <c r="A29" s="309" t="s">
        <v>128</v>
      </c>
      <c r="B29" s="310"/>
      <c r="C29" s="310"/>
      <c r="D29" s="310"/>
      <c r="E29" s="311"/>
    </row>
    <row r="30" spans="1:5" ht="15" customHeight="1">
      <c r="A30" s="315" t="s">
        <v>129</v>
      </c>
      <c r="B30" s="316"/>
      <c r="C30" s="316"/>
      <c r="D30" s="316"/>
      <c r="E30" s="317"/>
    </row>
  </sheetData>
  <protectedRanges>
    <protectedRange sqref="B10:D10 B13:D14" name="Rango1_1"/>
    <protectedRange sqref="B11:E12" name="Rango1_1_1"/>
  </protectedRanges>
  <mergeCells count="15">
    <mergeCell ref="A11:E11"/>
    <mergeCell ref="A12:E12"/>
    <mergeCell ref="A8:B8"/>
    <mergeCell ref="A2:E2"/>
    <mergeCell ref="A3:E3"/>
    <mergeCell ref="A4:E4"/>
    <mergeCell ref="A5:E5"/>
    <mergeCell ref="A6:E6"/>
    <mergeCell ref="A7:E7"/>
    <mergeCell ref="A30:E30"/>
    <mergeCell ref="A25:E25"/>
    <mergeCell ref="A26:E26"/>
    <mergeCell ref="A27:E27"/>
    <mergeCell ref="A28:E28"/>
    <mergeCell ref="A29:E29"/>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55"/>
  <sheetViews>
    <sheetView showGridLines="0" tabSelected="1" view="pageBreakPreview" zoomScale="85" zoomScaleSheetLayoutView="85" workbookViewId="0" topLeftCell="A5">
      <selection activeCell="E12" sqref="E12"/>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6384" width="11.421875" style="4" customWidth="1"/>
  </cols>
  <sheetData>
    <row r="1" spans="1:6" ht="15">
      <c r="A1" s="136"/>
      <c r="B1" s="136"/>
      <c r="C1" s="136"/>
      <c r="D1" s="136"/>
      <c r="E1" s="2"/>
      <c r="F1" s="3"/>
    </row>
    <row r="2" spans="1:6" ht="15">
      <c r="A2" s="318" t="s">
        <v>170</v>
      </c>
      <c r="B2" s="318"/>
      <c r="C2" s="318"/>
      <c r="D2" s="318"/>
      <c r="E2" s="318"/>
      <c r="F2" s="138"/>
    </row>
    <row r="3" spans="1:6" ht="15.75" customHeight="1">
      <c r="A3" s="282" t="s">
        <v>9</v>
      </c>
      <c r="B3" s="282"/>
      <c r="C3" s="282"/>
      <c r="D3" s="282"/>
      <c r="E3" s="282"/>
      <c r="F3" s="282"/>
    </row>
    <row r="4" spans="1:6" ht="15">
      <c r="A4" s="282" t="s">
        <v>10</v>
      </c>
      <c r="B4" s="282"/>
      <c r="C4" s="282"/>
      <c r="D4" s="282"/>
      <c r="E4" s="282"/>
      <c r="F4" s="282"/>
    </row>
    <row r="5" spans="1:6" ht="15">
      <c r="A5" s="284" t="s">
        <v>11</v>
      </c>
      <c r="B5" s="284"/>
      <c r="C5" s="284"/>
      <c r="D5" s="284"/>
      <c r="E5" s="284"/>
      <c r="F5" s="284"/>
    </row>
    <row r="6" spans="1:6" ht="15">
      <c r="A6" s="284" t="s">
        <v>38</v>
      </c>
      <c r="B6" s="284"/>
      <c r="C6" s="284"/>
      <c r="D6" s="284"/>
      <c r="E6" s="284"/>
      <c r="F6" s="284"/>
    </row>
    <row r="7" spans="1:6" ht="15">
      <c r="A7" s="339" t="str">
        <f>'IC-11'!$A$7</f>
        <v>Perirodo: del 1 de enero al 31 de enero de 2019</v>
      </c>
      <c r="B7" s="339"/>
      <c r="C7" s="339"/>
      <c r="D7" s="339"/>
      <c r="E7" s="339"/>
      <c r="F7" s="339"/>
    </row>
    <row r="8" spans="1:6" ht="15">
      <c r="A8" s="1"/>
      <c r="B8" s="1"/>
      <c r="C8" s="1"/>
      <c r="D8" s="1"/>
      <c r="E8" s="21"/>
      <c r="F8" s="1"/>
    </row>
    <row r="9" spans="1:6" ht="15">
      <c r="A9" s="78" t="s">
        <v>39</v>
      </c>
      <c r="B9" s="60"/>
      <c r="C9" s="60"/>
      <c r="D9" s="60"/>
      <c r="E9" s="79"/>
      <c r="F9" s="60"/>
    </row>
    <row r="10" spans="1:6" ht="15">
      <c r="A10" s="144" t="s">
        <v>13</v>
      </c>
      <c r="B10" s="144" t="s">
        <v>40</v>
      </c>
      <c r="C10" s="144" t="s">
        <v>41</v>
      </c>
      <c r="D10" s="144" t="s">
        <v>42</v>
      </c>
      <c r="E10" s="145" t="s">
        <v>43</v>
      </c>
      <c r="F10" s="145" t="s">
        <v>44</v>
      </c>
    </row>
    <row r="11" spans="1:6" ht="15">
      <c r="A11" s="164"/>
      <c r="B11" s="164"/>
      <c r="C11" s="164"/>
      <c r="D11" s="164"/>
      <c r="E11" s="80"/>
      <c r="F11" s="57"/>
    </row>
    <row r="12" spans="1:6" ht="109.5" customHeight="1">
      <c r="A12" s="340">
        <v>1233</v>
      </c>
      <c r="B12" s="176" t="s">
        <v>180</v>
      </c>
      <c r="C12" s="350">
        <v>2865327.39</v>
      </c>
      <c r="D12" s="175">
        <v>3453707.78</v>
      </c>
      <c r="E12" s="174" t="s">
        <v>181</v>
      </c>
      <c r="F12" s="341" t="s">
        <v>182</v>
      </c>
    </row>
    <row r="13" spans="1:6" ht="15">
      <c r="A13" s="297"/>
      <c r="B13" s="172" t="s">
        <v>185</v>
      </c>
      <c r="C13" s="351"/>
      <c r="D13" s="177">
        <v>3453707.78</v>
      </c>
      <c r="E13" s="171"/>
      <c r="F13" s="342"/>
    </row>
    <row r="14" spans="1:6" ht="22.5" customHeight="1">
      <c r="A14" s="189">
        <v>5510</v>
      </c>
      <c r="B14" s="190"/>
      <c r="C14" s="351"/>
      <c r="D14" s="156"/>
      <c r="E14" s="171"/>
      <c r="F14" s="173"/>
    </row>
    <row r="15" spans="1:6" ht="21.75" customHeight="1">
      <c r="A15" s="343">
        <v>1240</v>
      </c>
      <c r="B15" s="178" t="s">
        <v>290</v>
      </c>
      <c r="C15" s="351"/>
      <c r="D15" s="236">
        <v>1300891.18</v>
      </c>
      <c r="E15" s="346" t="s">
        <v>181</v>
      </c>
      <c r="F15" s="341" t="s">
        <v>182</v>
      </c>
    </row>
    <row r="16" spans="1:6" ht="25.5">
      <c r="A16" s="344"/>
      <c r="B16" s="178" t="s">
        <v>290</v>
      </c>
      <c r="C16" s="351"/>
      <c r="D16" s="180">
        <v>1124255.74</v>
      </c>
      <c r="E16" s="347"/>
      <c r="F16" s="349"/>
    </row>
    <row r="17" spans="1:6" ht="25.5">
      <c r="A17" s="344"/>
      <c r="B17" s="178" t="s">
        <v>291</v>
      </c>
      <c r="C17" s="351"/>
      <c r="D17" s="180">
        <v>46955.68</v>
      </c>
      <c r="E17" s="347"/>
      <c r="F17" s="349"/>
    </row>
    <row r="18" spans="1:6" ht="15">
      <c r="A18" s="344"/>
      <c r="B18" s="178"/>
      <c r="C18" s="351"/>
      <c r="D18" s="181">
        <v>0</v>
      </c>
      <c r="E18" s="347"/>
      <c r="F18" s="349"/>
    </row>
    <row r="19" spans="1:6" ht="25.5">
      <c r="A19" s="344"/>
      <c r="B19" s="178" t="s">
        <v>292</v>
      </c>
      <c r="C19" s="351"/>
      <c r="D19" s="180">
        <v>393224.79</v>
      </c>
      <c r="E19" s="347"/>
      <c r="F19" s="349"/>
    </row>
    <row r="20" spans="1:6" ht="15">
      <c r="A20" s="344"/>
      <c r="B20" s="178"/>
      <c r="C20" s="351"/>
      <c r="D20" s="180"/>
      <c r="E20" s="347"/>
      <c r="F20" s="349"/>
    </row>
    <row r="21" spans="1:6" ht="15">
      <c r="A21" s="344"/>
      <c r="B21" s="178"/>
      <c r="C21" s="351"/>
      <c r="E21" s="347"/>
      <c r="F21" s="349"/>
    </row>
    <row r="22" spans="1:6" ht="15.75" thickBot="1">
      <c r="A22" s="345"/>
      <c r="B22" s="179"/>
      <c r="C22" s="352"/>
      <c r="D22" s="182"/>
      <c r="E22" s="348"/>
      <c r="F22" s="342"/>
    </row>
    <row r="23" spans="1:6" ht="15">
      <c r="A23" s="60"/>
      <c r="B23" s="60"/>
      <c r="C23" s="60"/>
      <c r="D23" s="60"/>
      <c r="E23" s="79"/>
      <c r="F23" s="60"/>
    </row>
    <row r="24" spans="1:6" ht="15">
      <c r="A24" s="60"/>
      <c r="B24" s="60"/>
      <c r="C24" s="60"/>
      <c r="D24" s="60"/>
      <c r="E24" s="79"/>
      <c r="F24" s="60"/>
    </row>
    <row r="25" spans="1:6" ht="24" customHeight="1">
      <c r="A25" s="144" t="s">
        <v>13</v>
      </c>
      <c r="B25" s="144" t="s">
        <v>40</v>
      </c>
      <c r="C25" s="145" t="s">
        <v>45</v>
      </c>
      <c r="D25" s="145" t="s">
        <v>46</v>
      </c>
      <c r="E25" s="145" t="s">
        <v>47</v>
      </c>
      <c r="F25" s="145" t="s">
        <v>48</v>
      </c>
    </row>
    <row r="26" spans="1:6" ht="26.25" customHeight="1">
      <c r="A26" s="322" t="s">
        <v>2</v>
      </c>
      <c r="B26" s="323"/>
      <c r="C26" s="323"/>
      <c r="D26" s="323"/>
      <c r="E26" s="323"/>
      <c r="F26" s="324"/>
    </row>
    <row r="27" spans="1:6" ht="15">
      <c r="A27" s="57"/>
      <c r="B27" s="61"/>
      <c r="C27" s="81">
        <v>0</v>
      </c>
      <c r="D27" s="81">
        <v>0</v>
      </c>
      <c r="E27" s="81">
        <v>0</v>
      </c>
      <c r="F27" s="82"/>
    </row>
    <row r="28" spans="1:6" ht="20.25">
      <c r="A28" s="187">
        <v>1250</v>
      </c>
      <c r="B28" s="276" t="s">
        <v>2</v>
      </c>
      <c r="C28" s="277"/>
      <c r="D28" s="277"/>
      <c r="E28" s="277"/>
      <c r="F28" s="278"/>
    </row>
    <row r="29" spans="1:6" ht="41.25" customHeight="1">
      <c r="A29" s="186"/>
      <c r="B29" s="336" t="s">
        <v>244</v>
      </c>
      <c r="C29" s="337"/>
      <c r="D29" s="337"/>
      <c r="E29" s="337"/>
      <c r="F29" s="338"/>
    </row>
    <row r="30" spans="1:6" ht="24.75" customHeight="1">
      <c r="A30" s="322" t="s">
        <v>3</v>
      </c>
      <c r="B30" s="323"/>
      <c r="C30" s="323"/>
      <c r="D30" s="323"/>
      <c r="E30" s="323"/>
      <c r="F30" s="324"/>
    </row>
    <row r="31" spans="1:6" ht="15">
      <c r="A31" s="164"/>
      <c r="B31" s="184"/>
      <c r="C31" s="185"/>
      <c r="D31" s="185"/>
      <c r="E31" s="81"/>
      <c r="F31" s="82"/>
    </row>
    <row r="32" spans="1:6" ht="15">
      <c r="A32" s="158">
        <v>1273</v>
      </c>
      <c r="B32" s="158" t="s">
        <v>3</v>
      </c>
      <c r="C32" s="186"/>
      <c r="D32" s="186"/>
      <c r="E32" s="183"/>
      <c r="F32" s="82"/>
    </row>
    <row r="33" spans="1:6" ht="15">
      <c r="A33" s="158" t="s">
        <v>183</v>
      </c>
      <c r="B33" s="61" t="s">
        <v>184</v>
      </c>
      <c r="C33" s="159">
        <v>402095.5</v>
      </c>
      <c r="D33" s="159">
        <v>402095.5</v>
      </c>
      <c r="E33" s="183">
        <f>C33/D33</f>
        <v>1</v>
      </c>
      <c r="F33" s="82" t="s">
        <v>186</v>
      </c>
    </row>
    <row r="34" spans="1:6" ht="24" customHeight="1">
      <c r="A34" s="325" t="s">
        <v>49</v>
      </c>
      <c r="B34" s="326"/>
      <c r="C34" s="326"/>
      <c r="D34" s="326"/>
      <c r="E34" s="323"/>
      <c r="F34" s="324"/>
    </row>
    <row r="35" spans="1:6" ht="15">
      <c r="A35" s="57"/>
      <c r="B35" s="61" t="s">
        <v>187</v>
      </c>
      <c r="C35" s="188">
        <v>-393224.79</v>
      </c>
      <c r="D35" s="188">
        <v>-393224.79</v>
      </c>
      <c r="E35" s="183">
        <f>C35/D35</f>
        <v>1</v>
      </c>
      <c r="F35" s="82" t="s">
        <v>186</v>
      </c>
    </row>
    <row r="36" spans="1:6" ht="15">
      <c r="A36" s="57"/>
      <c r="B36" s="61"/>
      <c r="C36" s="81"/>
      <c r="D36" s="81"/>
      <c r="E36" s="81"/>
      <c r="F36" s="82"/>
    </row>
    <row r="37" spans="1:6" ht="15">
      <c r="A37" s="57"/>
      <c r="B37" s="83" t="s">
        <v>33</v>
      </c>
      <c r="C37" s="84">
        <f>SUM(C26:C36)</f>
        <v>8870.710000000021</v>
      </c>
      <c r="D37" s="84">
        <f>SUM(D26:D36)</f>
        <v>8870.710000000021</v>
      </c>
      <c r="E37" s="85"/>
      <c r="F37" s="57"/>
    </row>
    <row r="38" spans="1:6" ht="15">
      <c r="A38" s="151"/>
      <c r="B38" s="1"/>
      <c r="C38" s="1"/>
      <c r="D38" s="21"/>
      <c r="E38" s="21"/>
      <c r="F38" s="1"/>
    </row>
    <row r="39" spans="1:6" ht="14.25" customHeight="1">
      <c r="A39" s="1"/>
      <c r="B39" s="1"/>
      <c r="C39" s="1"/>
      <c r="D39" s="21"/>
      <c r="E39" s="21"/>
      <c r="F39" s="1"/>
    </row>
    <row r="40" spans="1:6" ht="15">
      <c r="A40" s="1"/>
      <c r="B40" s="1"/>
      <c r="C40" s="1"/>
      <c r="D40" s="21"/>
      <c r="E40" s="21"/>
      <c r="F40" s="1"/>
    </row>
    <row r="41" spans="1:6" ht="15">
      <c r="A41" s="1"/>
      <c r="B41" s="1"/>
      <c r="C41" s="1"/>
      <c r="D41" s="21"/>
      <c r="E41" s="21"/>
      <c r="F41" s="1"/>
    </row>
    <row r="42" spans="1:6" ht="15">
      <c r="A42" s="17"/>
      <c r="B42" s="17"/>
      <c r="C42" s="22"/>
      <c r="D42" s="22"/>
      <c r="E42" s="22"/>
      <c r="F42" s="17"/>
    </row>
    <row r="43" spans="1:6" ht="15">
      <c r="A43" s="17"/>
      <c r="B43" s="17"/>
      <c r="C43" s="22"/>
      <c r="D43" s="22"/>
      <c r="E43" s="22"/>
      <c r="F43" s="17"/>
    </row>
    <row r="44" spans="1:6" ht="15" customHeight="1">
      <c r="A44" s="273" t="s">
        <v>34</v>
      </c>
      <c r="B44" s="274"/>
      <c r="C44" s="274"/>
      <c r="D44" s="274"/>
      <c r="E44" s="274"/>
      <c r="F44" s="275"/>
    </row>
    <row r="45" spans="1:6" ht="13.5" customHeight="1">
      <c r="A45" s="327" t="s">
        <v>130</v>
      </c>
      <c r="B45" s="328"/>
      <c r="C45" s="328"/>
      <c r="D45" s="328"/>
      <c r="E45" s="328"/>
      <c r="F45" s="329"/>
    </row>
    <row r="46" spans="1:6" ht="13.5" customHeight="1">
      <c r="A46" s="330" t="s">
        <v>131</v>
      </c>
      <c r="B46" s="331"/>
      <c r="C46" s="331"/>
      <c r="D46" s="331"/>
      <c r="E46" s="331"/>
      <c r="F46" s="332"/>
    </row>
    <row r="47" spans="1:6" ht="13.5" customHeight="1">
      <c r="A47" s="86" t="s">
        <v>132</v>
      </c>
      <c r="B47" s="87"/>
      <c r="C47" s="87"/>
      <c r="D47" s="87"/>
      <c r="E47" s="87"/>
      <c r="F47" s="88"/>
    </row>
    <row r="48" spans="1:6" ht="13.5" customHeight="1">
      <c r="A48" s="86" t="s">
        <v>133</v>
      </c>
      <c r="B48" s="87"/>
      <c r="C48" s="87"/>
      <c r="D48" s="87"/>
      <c r="E48" s="87"/>
      <c r="F48" s="88"/>
    </row>
    <row r="49" spans="1:6" ht="13.5" customHeight="1">
      <c r="A49" s="262" t="s">
        <v>134</v>
      </c>
      <c r="B49" s="263"/>
      <c r="C49" s="263"/>
      <c r="D49" s="263"/>
      <c r="E49" s="263"/>
      <c r="F49" s="305"/>
    </row>
    <row r="50" spans="1:6" ht="13.5" customHeight="1">
      <c r="A50" s="262" t="s">
        <v>120</v>
      </c>
      <c r="B50" s="263"/>
      <c r="C50" s="263"/>
      <c r="D50" s="263"/>
      <c r="E50" s="263"/>
      <c r="F50" s="305"/>
    </row>
    <row r="51" spans="1:6" ht="13.5" customHeight="1">
      <c r="A51" s="262" t="s">
        <v>135</v>
      </c>
      <c r="B51" s="263"/>
      <c r="C51" s="263"/>
      <c r="D51" s="263"/>
      <c r="E51" s="263"/>
      <c r="F51" s="305"/>
    </row>
    <row r="52" spans="1:6" ht="13.5" customHeight="1">
      <c r="A52" s="264" t="s">
        <v>136</v>
      </c>
      <c r="B52" s="265"/>
      <c r="C52" s="265"/>
      <c r="D52" s="265"/>
      <c r="E52" s="265"/>
      <c r="F52" s="333"/>
    </row>
    <row r="53" spans="1:6" ht="13.5" customHeight="1">
      <c r="A53" s="262" t="s">
        <v>137</v>
      </c>
      <c r="B53" s="334"/>
      <c r="C53" s="334"/>
      <c r="D53" s="334"/>
      <c r="E53" s="334"/>
      <c r="F53" s="335"/>
    </row>
    <row r="54" spans="1:6" ht="13.5" customHeight="1">
      <c r="A54" s="264" t="s">
        <v>138</v>
      </c>
      <c r="B54" s="265"/>
      <c r="C54" s="265"/>
      <c r="D54" s="265"/>
      <c r="E54" s="265"/>
      <c r="F54" s="333"/>
    </row>
    <row r="55" spans="1:6" ht="13.5" customHeight="1">
      <c r="A55" s="319"/>
      <c r="B55" s="320"/>
      <c r="C55" s="320"/>
      <c r="D55" s="320"/>
      <c r="E55" s="320"/>
      <c r="F55" s="321"/>
    </row>
  </sheetData>
  <protectedRanges>
    <protectedRange sqref="B27:D27 E26:F27 B31:B33 C31:D31 E30:F34 F28:F29 C33:D33 B35:F37" name="Rango1"/>
    <protectedRange sqref="C28:E29" name="Rango1_1_1"/>
  </protectedRanges>
  <mergeCells count="27">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 ref="A55:F55"/>
    <mergeCell ref="A30:F30"/>
    <mergeCell ref="A34:F34"/>
    <mergeCell ref="A44:F44"/>
    <mergeCell ref="A45:F45"/>
    <mergeCell ref="A46:F46"/>
    <mergeCell ref="A49:F49"/>
    <mergeCell ref="A50:F50"/>
    <mergeCell ref="A51:F51"/>
    <mergeCell ref="A52:F52"/>
    <mergeCell ref="A53:F53"/>
    <mergeCell ref="A54:F54"/>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23"/>
  <sheetViews>
    <sheetView showGridLines="0" view="pageBreakPreview" zoomScale="55" zoomScaleSheetLayoutView="55" workbookViewId="0" topLeftCell="A1">
      <selection activeCell="B19" sqref="B19"/>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3"/>
      <c r="D1" s="2"/>
      <c r="E1" s="2"/>
      <c r="F1" s="1"/>
    </row>
    <row r="2" spans="1:7" ht="15">
      <c r="A2" s="282" t="s">
        <v>170</v>
      </c>
      <c r="B2" s="282"/>
      <c r="C2" s="282"/>
      <c r="D2" s="137"/>
      <c r="E2" s="138"/>
      <c r="F2" s="1"/>
      <c r="G2" s="1"/>
    </row>
    <row r="3" spans="1:7" ht="15.75" customHeight="1">
      <c r="A3" s="282" t="s">
        <v>9</v>
      </c>
      <c r="B3" s="282"/>
      <c r="C3" s="282"/>
      <c r="D3" s="137"/>
      <c r="E3" s="137"/>
      <c r="F3" s="1"/>
      <c r="G3" s="1"/>
    </row>
    <row r="4" spans="1:7" ht="15">
      <c r="A4" s="282" t="s">
        <v>10</v>
      </c>
      <c r="B4" s="282"/>
      <c r="C4" s="282"/>
      <c r="D4" s="137"/>
      <c r="E4" s="137"/>
      <c r="F4" s="1"/>
      <c r="G4" s="1"/>
    </row>
    <row r="5" spans="1:7" ht="15">
      <c r="A5" s="284" t="s">
        <v>11</v>
      </c>
      <c r="B5" s="284"/>
      <c r="C5" s="284"/>
      <c r="D5" s="138"/>
      <c r="E5" s="138"/>
      <c r="F5" s="1"/>
      <c r="G5" s="1"/>
    </row>
    <row r="6" spans="1:7" ht="15">
      <c r="A6" s="284" t="s">
        <v>38</v>
      </c>
      <c r="B6" s="284"/>
      <c r="C6" s="284"/>
      <c r="D6" s="138"/>
      <c r="E6" s="138"/>
      <c r="F6" s="1"/>
      <c r="G6" s="1"/>
    </row>
    <row r="7" spans="1:7" ht="15">
      <c r="A7" s="282" t="s">
        <v>162</v>
      </c>
      <c r="B7" s="282"/>
      <c r="C7" s="282"/>
      <c r="D7" s="137"/>
      <c r="E7" s="137"/>
      <c r="F7" s="1"/>
      <c r="G7" s="1"/>
    </row>
    <row r="8" spans="1:7" ht="15">
      <c r="A8" s="285" t="s">
        <v>50</v>
      </c>
      <c r="B8" s="285"/>
      <c r="C8" s="285"/>
      <c r="D8" s="21"/>
      <c r="E8" s="1"/>
      <c r="F8" s="1"/>
      <c r="G8" s="1"/>
    </row>
    <row r="9" spans="1:7" ht="15">
      <c r="A9" s="60"/>
      <c r="B9" s="89"/>
      <c r="C9" s="89"/>
      <c r="D9" s="23"/>
      <c r="E9" s="1"/>
      <c r="F9" s="1"/>
      <c r="G9" s="1"/>
    </row>
    <row r="10" spans="1:7" ht="15">
      <c r="A10" s="78" t="s">
        <v>51</v>
      </c>
      <c r="B10" s="60"/>
      <c r="C10" s="60"/>
      <c r="D10" s="1"/>
      <c r="E10" s="1"/>
      <c r="F10" s="1"/>
      <c r="G10" s="1"/>
    </row>
    <row r="11" spans="1:3" ht="24.95" customHeight="1">
      <c r="A11" s="144" t="s">
        <v>13</v>
      </c>
      <c r="B11" s="144" t="s">
        <v>52</v>
      </c>
      <c r="C11" s="144" t="s">
        <v>53</v>
      </c>
    </row>
    <row r="12" spans="1:3" ht="270" customHeight="1">
      <c r="A12" s="192" t="s">
        <v>190</v>
      </c>
      <c r="B12" s="191" t="s">
        <v>189</v>
      </c>
      <c r="C12" s="191" t="s">
        <v>188</v>
      </c>
    </row>
    <row r="13" spans="1:7" ht="21.75" customHeight="1">
      <c r="A13" s="90" t="s">
        <v>54</v>
      </c>
      <c r="B13" s="57"/>
      <c r="C13" s="57"/>
      <c r="D13" s="1"/>
      <c r="E13" s="1"/>
      <c r="F13" s="1"/>
      <c r="G13" s="1"/>
    </row>
    <row r="14" spans="1:7" ht="15">
      <c r="A14" s="151"/>
      <c r="B14" s="60"/>
      <c r="C14" s="60"/>
      <c r="D14" s="1"/>
      <c r="E14" s="1"/>
      <c r="F14" s="1"/>
      <c r="G14" s="1"/>
    </row>
    <row r="15" spans="1:7" ht="15">
      <c r="A15" s="60"/>
      <c r="B15" s="60"/>
      <c r="C15" s="60"/>
      <c r="D15" s="1"/>
      <c r="E15" s="1"/>
      <c r="F15" s="1"/>
      <c r="G15" s="1"/>
    </row>
    <row r="16" spans="1:7" ht="28.5" customHeight="1">
      <c r="A16" s="353" t="s">
        <v>55</v>
      </c>
      <c r="B16" s="353"/>
      <c r="C16" s="353"/>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28"/>
  <sheetViews>
    <sheetView showGridLines="0" view="pageBreakPreview" zoomScale="60" workbookViewId="0" topLeftCell="A1">
      <selection activeCell="C17" sqref="C17"/>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6"/>
      <c r="B1" s="136"/>
      <c r="C1" s="136"/>
      <c r="D1" s="3"/>
    </row>
    <row r="2" spans="1:4" ht="15">
      <c r="A2" s="318" t="s">
        <v>170</v>
      </c>
      <c r="B2" s="318"/>
      <c r="C2" s="318"/>
      <c r="D2" s="318"/>
    </row>
    <row r="3" spans="1:4" ht="15.75" customHeight="1">
      <c r="A3" s="282" t="s">
        <v>9</v>
      </c>
      <c r="B3" s="282"/>
      <c r="C3" s="282"/>
      <c r="D3" s="282"/>
    </row>
    <row r="4" spans="1:4" ht="15">
      <c r="A4" s="282" t="s">
        <v>10</v>
      </c>
      <c r="B4" s="282"/>
      <c r="C4" s="282"/>
      <c r="D4" s="282"/>
    </row>
    <row r="5" spans="1:4" ht="15">
      <c r="A5" s="284" t="s">
        <v>11</v>
      </c>
      <c r="B5" s="284"/>
      <c r="C5" s="284"/>
      <c r="D5" s="284"/>
    </row>
    <row r="6" spans="1:4" ht="15">
      <c r="A6" s="284" t="s">
        <v>56</v>
      </c>
      <c r="B6" s="284"/>
      <c r="C6" s="284"/>
      <c r="D6" s="284"/>
    </row>
    <row r="7" spans="1:5" ht="15">
      <c r="A7" s="360" t="s">
        <v>242</v>
      </c>
      <c r="B7" s="360"/>
      <c r="C7" s="360"/>
      <c r="D7" s="360"/>
      <c r="E7" s="137"/>
    </row>
    <row r="8" spans="1:5" ht="24" customHeight="1">
      <c r="A8" s="144" t="s">
        <v>13</v>
      </c>
      <c r="B8" s="144" t="s">
        <v>14</v>
      </c>
      <c r="C8" s="145" t="s">
        <v>16</v>
      </c>
      <c r="D8" s="145" t="s">
        <v>30</v>
      </c>
      <c r="E8" s="13"/>
    </row>
    <row r="9" spans="1:5" ht="52.5" customHeight="1">
      <c r="A9" s="57">
        <v>1190</v>
      </c>
      <c r="B9" s="61" t="s">
        <v>191</v>
      </c>
      <c r="C9" s="81">
        <v>0</v>
      </c>
      <c r="D9" s="81" t="s">
        <v>245</v>
      </c>
      <c r="E9" s="25"/>
    </row>
    <row r="10" spans="1:4" ht="15">
      <c r="A10" s="57"/>
      <c r="B10" s="61"/>
      <c r="C10" s="81"/>
      <c r="D10" s="81"/>
    </row>
    <row r="11" spans="1:4" ht="15">
      <c r="A11" s="91"/>
      <c r="B11" s="92"/>
      <c r="C11" s="81"/>
      <c r="D11" s="81"/>
    </row>
    <row r="12" spans="1:4" ht="15">
      <c r="A12" s="57"/>
      <c r="B12" s="61"/>
      <c r="C12" s="81"/>
      <c r="D12" s="81"/>
    </row>
    <row r="13" spans="1:4" ht="15">
      <c r="A13" s="57"/>
      <c r="B13" s="93" t="s">
        <v>33</v>
      </c>
      <c r="C13" s="62">
        <f>SUM(C9:C12)</f>
        <v>0</v>
      </c>
      <c r="D13" s="75">
        <f>SUM(D9:D12)</f>
        <v>0</v>
      </c>
    </row>
    <row r="14" spans="1:4" ht="15">
      <c r="A14" s="151"/>
      <c r="B14" s="9"/>
      <c r="C14" s="7"/>
      <c r="D14" s="10"/>
    </row>
    <row r="15" spans="1:4" ht="15">
      <c r="A15" s="126"/>
      <c r="B15" s="9"/>
      <c r="C15" s="7"/>
      <c r="D15" s="10"/>
    </row>
    <row r="16" spans="1:4" ht="15">
      <c r="A16" s="126"/>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273" t="s">
        <v>34</v>
      </c>
      <c r="B24" s="274"/>
      <c r="C24" s="274"/>
      <c r="D24" s="275"/>
      <c r="E24" s="29"/>
    </row>
    <row r="25" spans="1:5" ht="15">
      <c r="A25" s="354" t="s">
        <v>119</v>
      </c>
      <c r="B25" s="355"/>
      <c r="C25" s="355"/>
      <c r="D25" s="356"/>
      <c r="E25" s="30"/>
    </row>
    <row r="26" spans="1:5" ht="15">
      <c r="A26" s="288" t="s">
        <v>120</v>
      </c>
      <c r="B26" s="289"/>
      <c r="C26" s="289"/>
      <c r="D26" s="290"/>
      <c r="E26" s="30"/>
    </row>
    <row r="27" spans="1:5" ht="15" customHeight="1">
      <c r="A27" s="357" t="s">
        <v>139</v>
      </c>
      <c r="B27" s="358"/>
      <c r="C27" s="358"/>
      <c r="D27" s="359"/>
      <c r="E27" s="31"/>
    </row>
    <row r="28" spans="1:5" ht="15">
      <c r="A28" s="291" t="s">
        <v>140</v>
      </c>
      <c r="B28" s="292"/>
      <c r="C28" s="292"/>
      <c r="D28" s="293"/>
      <c r="E28" s="30"/>
    </row>
    <row r="36" ht="15.75" customHeight="1"/>
    <row r="39" ht="15" customHeight="1"/>
  </sheetData>
  <protectedRanges>
    <protectedRange sqref="E8" name="Rango1_1"/>
    <protectedRange sqref="B9:D10 B12:D23 C11:D11" name="Rango1"/>
    <protectedRange sqref="B11" name="Rango1_2"/>
  </protectedRanges>
  <mergeCells count="11">
    <mergeCell ref="A7:D7"/>
    <mergeCell ref="A2:D2"/>
    <mergeCell ref="A3:D3"/>
    <mergeCell ref="A4:D4"/>
    <mergeCell ref="A5:D5"/>
    <mergeCell ref="A6:D6"/>
    <mergeCell ref="A24:D24"/>
    <mergeCell ref="A25:D25"/>
    <mergeCell ref="A26:D26"/>
    <mergeCell ref="A27:D27"/>
    <mergeCell ref="A28:D28"/>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32"/>
  <sheetViews>
    <sheetView showGridLines="0" view="pageBreakPreview" zoomScale="60" workbookViewId="0" topLeftCell="A1">
      <selection activeCell="E20" sqref="E20"/>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6"/>
      <c r="B1" s="136"/>
      <c r="C1" s="136"/>
      <c r="D1" s="136"/>
      <c r="E1" s="2"/>
      <c r="F1" s="136"/>
      <c r="G1" s="3"/>
      <c r="H1" s="139"/>
      <c r="I1" s="139"/>
    </row>
    <row r="2" spans="1:9" ht="15">
      <c r="A2" s="137" t="s">
        <v>170</v>
      </c>
      <c r="B2" s="137"/>
      <c r="C2" s="137"/>
      <c r="D2" s="137"/>
      <c r="E2" s="137"/>
      <c r="F2" s="136"/>
      <c r="G2" s="136"/>
      <c r="H2" s="139"/>
      <c r="I2" s="139"/>
    </row>
    <row r="3" spans="1:9" ht="15.75" customHeight="1">
      <c r="A3" s="282" t="s">
        <v>9</v>
      </c>
      <c r="B3" s="282"/>
      <c r="C3" s="282"/>
      <c r="D3" s="282"/>
      <c r="E3" s="282"/>
      <c r="F3" s="282"/>
      <c r="G3" s="282"/>
      <c r="H3" s="139"/>
      <c r="I3" s="139"/>
    </row>
    <row r="4" spans="1:9" ht="15">
      <c r="A4" s="282" t="s">
        <v>10</v>
      </c>
      <c r="B4" s="282"/>
      <c r="C4" s="282"/>
      <c r="D4" s="282"/>
      <c r="E4" s="282"/>
      <c r="F4" s="282"/>
      <c r="G4" s="282"/>
      <c r="H4" s="139"/>
      <c r="I4" s="139"/>
    </row>
    <row r="5" spans="1:9" ht="15">
      <c r="A5" s="284" t="s">
        <v>57</v>
      </c>
      <c r="B5" s="284"/>
      <c r="C5" s="284"/>
      <c r="D5" s="284"/>
      <c r="E5" s="284"/>
      <c r="F5" s="284"/>
      <c r="G5" s="284"/>
      <c r="H5" s="139"/>
      <c r="I5" s="139"/>
    </row>
    <row r="6" spans="1:9" ht="15">
      <c r="A6" s="284" t="s">
        <v>246</v>
      </c>
      <c r="B6" s="284"/>
      <c r="C6" s="284"/>
      <c r="D6" s="284"/>
      <c r="E6" s="284"/>
      <c r="F6" s="284"/>
      <c r="G6" s="284"/>
      <c r="H6" s="139"/>
      <c r="I6" s="139"/>
    </row>
    <row r="7" spans="1:7" ht="15">
      <c r="A7" s="72" t="s">
        <v>58</v>
      </c>
      <c r="B7" s="72"/>
      <c r="C7" s="94"/>
      <c r="D7" s="95"/>
      <c r="E7" s="95"/>
      <c r="F7" s="60"/>
      <c r="G7" s="60"/>
    </row>
    <row r="8" spans="1:7" ht="15">
      <c r="A8" s="268" t="s">
        <v>13</v>
      </c>
      <c r="B8" s="268" t="s">
        <v>14</v>
      </c>
      <c r="C8" s="270" t="s">
        <v>16</v>
      </c>
      <c r="D8" s="270" t="s">
        <v>59</v>
      </c>
      <c r="E8" s="270" t="s">
        <v>30</v>
      </c>
      <c r="F8" s="364" t="s">
        <v>60</v>
      </c>
      <c r="G8" s="365"/>
    </row>
    <row r="9" spans="1:7" ht="15">
      <c r="A9" s="368"/>
      <c r="B9" s="368"/>
      <c r="C9" s="369"/>
      <c r="D9" s="369"/>
      <c r="E9" s="369"/>
      <c r="F9" s="193" t="s">
        <v>61</v>
      </c>
      <c r="G9" s="193" t="s">
        <v>62</v>
      </c>
    </row>
    <row r="10" spans="1:7" ht="38.25">
      <c r="A10" s="155">
        <v>2150</v>
      </c>
      <c r="B10" s="155" t="s">
        <v>192</v>
      </c>
      <c r="C10" s="156">
        <v>147262.71</v>
      </c>
      <c r="D10" s="162" t="s">
        <v>196</v>
      </c>
      <c r="E10" s="194" t="s">
        <v>195</v>
      </c>
      <c r="F10" s="192" t="s">
        <v>197</v>
      </c>
      <c r="G10" s="57"/>
    </row>
    <row r="11" spans="1:7" ht="38.25">
      <c r="A11" s="155">
        <v>2161</v>
      </c>
      <c r="B11" s="155" t="s">
        <v>193</v>
      </c>
      <c r="C11" s="156">
        <v>265535.58</v>
      </c>
      <c r="D11" s="162" t="s">
        <v>196</v>
      </c>
      <c r="E11" s="194" t="s">
        <v>194</v>
      </c>
      <c r="F11" s="192"/>
      <c r="G11" s="192" t="s">
        <v>197</v>
      </c>
    </row>
    <row r="12" spans="1:7" ht="15">
      <c r="A12" s="158"/>
      <c r="B12" s="158" t="s">
        <v>6</v>
      </c>
      <c r="C12" s="159">
        <f>SUM(C10:C11)</f>
        <v>412798.29000000004</v>
      </c>
      <c r="D12" s="170"/>
      <c r="E12" s="75"/>
      <c r="F12" s="57"/>
      <c r="G12" s="57"/>
    </row>
    <row r="13" spans="1:7" ht="15">
      <c r="A13" s="126"/>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66"/>
      <c r="C25" s="366"/>
      <c r="D25" s="367"/>
      <c r="E25" s="367"/>
      <c r="F25" s="1"/>
      <c r="G25" s="1"/>
    </row>
    <row r="26" spans="1:7" ht="15">
      <c r="A26" s="273" t="s">
        <v>34</v>
      </c>
      <c r="B26" s="274"/>
      <c r="C26" s="274"/>
      <c r="D26" s="274"/>
      <c r="E26" s="274"/>
      <c r="F26" s="274"/>
      <c r="G26" s="275"/>
    </row>
    <row r="27" spans="1:7" ht="15">
      <c r="A27" s="354" t="s">
        <v>119</v>
      </c>
      <c r="B27" s="355"/>
      <c r="C27" s="355"/>
      <c r="D27" s="355"/>
      <c r="E27" s="355"/>
      <c r="F27" s="355"/>
      <c r="G27" s="356"/>
    </row>
    <row r="28" spans="1:7" ht="15">
      <c r="A28" s="288" t="s">
        <v>141</v>
      </c>
      <c r="B28" s="289"/>
      <c r="C28" s="289"/>
      <c r="D28" s="289"/>
      <c r="E28" s="289"/>
      <c r="F28" s="289"/>
      <c r="G28" s="290"/>
    </row>
    <row r="29" spans="1:7" ht="15">
      <c r="A29" s="288" t="s">
        <v>142</v>
      </c>
      <c r="B29" s="289"/>
      <c r="C29" s="289"/>
      <c r="D29" s="289"/>
      <c r="E29" s="289"/>
      <c r="F29" s="289"/>
      <c r="G29" s="290"/>
    </row>
    <row r="30" spans="1:7" ht="15">
      <c r="A30" s="361" t="s">
        <v>143</v>
      </c>
      <c r="B30" s="362"/>
      <c r="C30" s="362"/>
      <c r="D30" s="362"/>
      <c r="E30" s="362"/>
      <c r="F30" s="362"/>
      <c r="G30" s="363"/>
    </row>
    <row r="31" spans="1:7" ht="15">
      <c r="A31" s="291" t="s">
        <v>140</v>
      </c>
      <c r="B31" s="292"/>
      <c r="C31" s="292"/>
      <c r="D31" s="292"/>
      <c r="E31" s="292"/>
      <c r="F31" s="292"/>
      <c r="G31" s="293"/>
    </row>
    <row r="32" spans="1:7" ht="16.5">
      <c r="A32" s="32"/>
      <c r="B32" s="32"/>
      <c r="C32" s="32"/>
      <c r="D32" s="32"/>
      <c r="E32" s="32"/>
      <c r="F32" s="32"/>
      <c r="G32" s="32"/>
    </row>
  </sheetData>
  <protectedRanges>
    <protectedRange sqref="C7:D7 B9:D24" name="Rango1_1"/>
    <protectedRange sqref="F9" name="Rango1_1_1"/>
  </protectedRanges>
  <mergeCells count="17">
    <mergeCell ref="A3:G3"/>
    <mergeCell ref="A4:G4"/>
    <mergeCell ref="A5:G5"/>
    <mergeCell ref="A8:A9"/>
    <mergeCell ref="B8:B9"/>
    <mergeCell ref="C8:C9"/>
    <mergeCell ref="D8:D9"/>
    <mergeCell ref="E8:E9"/>
    <mergeCell ref="A6:G6"/>
    <mergeCell ref="A30:G30"/>
    <mergeCell ref="A31:G31"/>
    <mergeCell ref="F8:G8"/>
    <mergeCell ref="B25:E25"/>
    <mergeCell ref="A26:G26"/>
    <mergeCell ref="A27:G27"/>
    <mergeCell ref="A28:G28"/>
    <mergeCell ref="A29:G29"/>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30"/>
  <sheetViews>
    <sheetView showGridLines="0" view="pageBreakPreview" zoomScale="115" zoomScaleSheetLayoutView="115" workbookViewId="0" topLeftCell="A7">
      <selection activeCell="D20" sqref="D20"/>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6"/>
      <c r="B1" s="136"/>
      <c r="C1" s="136"/>
      <c r="D1" s="136"/>
      <c r="E1" s="136"/>
      <c r="F1" s="3"/>
    </row>
    <row r="2" spans="1:6" ht="15">
      <c r="A2" s="318" t="s">
        <v>170</v>
      </c>
      <c r="B2" s="318"/>
      <c r="C2" s="318"/>
      <c r="D2" s="318"/>
      <c r="E2" s="318"/>
      <c r="F2" s="318"/>
    </row>
    <row r="3" spans="1:6" ht="15.75" customHeight="1">
      <c r="A3" s="282" t="s">
        <v>9</v>
      </c>
      <c r="B3" s="282"/>
      <c r="C3" s="282"/>
      <c r="D3" s="282"/>
      <c r="E3" s="282"/>
      <c r="F3" s="282"/>
    </row>
    <row r="4" spans="1:6" ht="15">
      <c r="A4" s="282" t="s">
        <v>10</v>
      </c>
      <c r="B4" s="282"/>
      <c r="C4" s="282"/>
      <c r="D4" s="282"/>
      <c r="E4" s="282"/>
      <c r="F4" s="282"/>
    </row>
    <row r="5" spans="1:6" ht="15">
      <c r="A5" s="284" t="s">
        <v>57</v>
      </c>
      <c r="B5" s="284"/>
      <c r="C5" s="284"/>
      <c r="D5" s="284"/>
      <c r="E5" s="284"/>
      <c r="F5" s="284"/>
    </row>
    <row r="6" spans="1:7" ht="15">
      <c r="A6" s="284" t="s">
        <v>246</v>
      </c>
      <c r="B6" s="284"/>
      <c r="C6" s="284"/>
      <c r="D6" s="284"/>
      <c r="E6" s="284"/>
      <c r="F6" s="284"/>
      <c r="G6" s="138"/>
    </row>
    <row r="7" spans="1:6" ht="15">
      <c r="A7" s="285" t="s">
        <v>63</v>
      </c>
      <c r="B7" s="285"/>
      <c r="C7" s="96"/>
      <c r="D7" s="72"/>
      <c r="E7" s="72"/>
      <c r="F7" s="72"/>
    </row>
    <row r="8" spans="1:6" ht="21.75" customHeight="1">
      <c r="A8" s="144" t="s">
        <v>13</v>
      </c>
      <c r="B8" s="143" t="s">
        <v>14</v>
      </c>
      <c r="C8" s="145" t="s">
        <v>15</v>
      </c>
      <c r="D8" s="145" t="s">
        <v>16</v>
      </c>
      <c r="E8" s="145" t="s">
        <v>59</v>
      </c>
      <c r="F8" s="145" t="s">
        <v>30</v>
      </c>
    </row>
    <row r="9" spans="1:6" ht="46.5" customHeight="1">
      <c r="A9" s="240">
        <v>2110</v>
      </c>
      <c r="B9" s="237" t="s">
        <v>247</v>
      </c>
      <c r="C9" s="239" t="s">
        <v>248</v>
      </c>
      <c r="D9" s="238">
        <v>1777412.54</v>
      </c>
      <c r="E9" s="162" t="s">
        <v>196</v>
      </c>
      <c r="F9" s="239" t="s">
        <v>249</v>
      </c>
    </row>
    <row r="10" spans="1:6" ht="36.75">
      <c r="A10" s="155">
        <v>2150</v>
      </c>
      <c r="B10" s="155" t="s">
        <v>192</v>
      </c>
      <c r="C10" s="195" t="s">
        <v>198</v>
      </c>
      <c r="D10" s="156">
        <v>147262.71</v>
      </c>
      <c r="E10" s="162" t="s">
        <v>196</v>
      </c>
      <c r="F10" s="194" t="s">
        <v>195</v>
      </c>
    </row>
    <row r="11" spans="1:6" ht="36.75">
      <c r="A11" s="155">
        <v>2161</v>
      </c>
      <c r="B11" s="155" t="s">
        <v>193</v>
      </c>
      <c r="C11" s="195" t="s">
        <v>198</v>
      </c>
      <c r="D11" s="156">
        <v>265535.58</v>
      </c>
      <c r="E11" s="162" t="s">
        <v>196</v>
      </c>
      <c r="F11" s="194" t="s">
        <v>194</v>
      </c>
    </row>
    <row r="12" spans="1:6" ht="15">
      <c r="A12" s="57"/>
      <c r="B12" s="58"/>
      <c r="C12" s="75"/>
      <c r="D12" s="62"/>
      <c r="E12" s="75"/>
      <c r="F12" s="75"/>
    </row>
    <row r="13" spans="1:6" ht="15">
      <c r="A13" s="57"/>
      <c r="B13" s="58"/>
      <c r="C13" s="75"/>
      <c r="D13" s="62"/>
      <c r="E13" s="75"/>
      <c r="F13" s="75"/>
    </row>
    <row r="14" spans="1:6" ht="15">
      <c r="A14" s="57"/>
      <c r="B14" s="58"/>
      <c r="C14" s="75"/>
      <c r="D14" s="62"/>
      <c r="E14" s="75"/>
      <c r="F14" s="75"/>
    </row>
    <row r="15" spans="1:6" ht="15">
      <c r="A15" s="57"/>
      <c r="B15" s="76" t="s">
        <v>6</v>
      </c>
      <c r="C15" s="75"/>
      <c r="D15" s="84">
        <f>SUM(D9:D14)</f>
        <v>2190210.83</v>
      </c>
      <c r="E15" s="75"/>
      <c r="F15" s="75"/>
    </row>
    <row r="16" spans="1:6" ht="15">
      <c r="A16" s="151"/>
      <c r="B16" s="97"/>
      <c r="C16" s="99"/>
      <c r="D16" s="98"/>
      <c r="E16" s="99"/>
      <c r="F16" s="99"/>
    </row>
    <row r="17" spans="1:6" ht="15">
      <c r="A17" s="60"/>
      <c r="B17" s="97"/>
      <c r="C17" s="97"/>
      <c r="D17" s="98"/>
      <c r="E17" s="99"/>
      <c r="F17" s="99"/>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12"/>
      <c r="C23" s="312"/>
      <c r="D23" s="312"/>
      <c r="E23" s="313"/>
      <c r="F23" s="313"/>
    </row>
    <row r="24" spans="1:6" ht="15">
      <c r="A24" s="273" t="s">
        <v>34</v>
      </c>
      <c r="B24" s="274"/>
      <c r="C24" s="274"/>
      <c r="D24" s="274"/>
      <c r="E24" s="274"/>
      <c r="F24" s="275"/>
    </row>
    <row r="25" spans="1:6" ht="15">
      <c r="A25" s="262" t="s">
        <v>119</v>
      </c>
      <c r="B25" s="263"/>
      <c r="C25" s="263"/>
      <c r="D25" s="263"/>
      <c r="E25" s="263"/>
      <c r="F25" s="305"/>
    </row>
    <row r="26" spans="1:6" ht="15">
      <c r="A26" s="262" t="s">
        <v>141</v>
      </c>
      <c r="B26" s="263"/>
      <c r="C26" s="263"/>
      <c r="D26" s="263"/>
      <c r="E26" s="263"/>
      <c r="F26" s="305"/>
    </row>
    <row r="27" spans="1:6" ht="15">
      <c r="A27" s="288" t="s">
        <v>144</v>
      </c>
      <c r="B27" s="289"/>
      <c r="C27" s="289"/>
      <c r="D27" s="289"/>
      <c r="E27" s="289"/>
      <c r="F27" s="290"/>
    </row>
    <row r="28" spans="1:6" ht="15">
      <c r="A28" s="262" t="s">
        <v>142</v>
      </c>
      <c r="B28" s="263"/>
      <c r="C28" s="263"/>
      <c r="D28" s="263"/>
      <c r="E28" s="263"/>
      <c r="F28" s="305"/>
    </row>
    <row r="29" spans="1:6" ht="15">
      <c r="A29" s="309" t="s">
        <v>143</v>
      </c>
      <c r="B29" s="310"/>
      <c r="C29" s="310"/>
      <c r="D29" s="310"/>
      <c r="E29" s="310"/>
      <c r="F29" s="311"/>
    </row>
    <row r="30" spans="1:6" ht="15">
      <c r="A30" s="266" t="s">
        <v>140</v>
      </c>
      <c r="B30" s="267"/>
      <c r="C30" s="267"/>
      <c r="D30" s="267"/>
      <c r="E30" s="267"/>
      <c r="F30" s="370"/>
    </row>
  </sheetData>
  <protectedRanges>
    <protectedRange sqref="B12:E22" name="Rango1_1"/>
    <protectedRange sqref="D10:D11 B10:B11" name="Rango1_1_1"/>
    <protectedRange sqref="E9:E11" name="Rango1_1_2"/>
  </protectedRanges>
  <mergeCells count="14">
    <mergeCell ref="A30:F30"/>
    <mergeCell ref="A24:F24"/>
    <mergeCell ref="A25:F25"/>
    <mergeCell ref="A26:F26"/>
    <mergeCell ref="A27:F27"/>
    <mergeCell ref="A28:F28"/>
    <mergeCell ref="A29:F29"/>
    <mergeCell ref="B23:F23"/>
    <mergeCell ref="A2:F2"/>
    <mergeCell ref="A3:F3"/>
    <mergeCell ref="A4:F4"/>
    <mergeCell ref="A5:F5"/>
    <mergeCell ref="A7:B7"/>
    <mergeCell ref="A6:F6"/>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Contabilidad</cp:lastModifiedBy>
  <cp:lastPrinted>2019-04-03T16:45:29Z</cp:lastPrinted>
  <dcterms:created xsi:type="dcterms:W3CDTF">2018-10-31T19:27:45Z</dcterms:created>
  <dcterms:modified xsi:type="dcterms:W3CDTF">2019-04-03T16:48:51Z</dcterms:modified>
  <cp:category/>
  <cp:version/>
  <cp:contentType/>
  <cp:contentStatus/>
</cp:coreProperties>
</file>