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16" yWindow="65416" windowWidth="20730" windowHeight="11160" activeTab="0"/>
  </bookViews>
  <sheets>
    <sheet name="IP-4" sheetId="1" r:id="rId1"/>
  </sheets>
  <definedNames>
    <definedName name="_xlnm.Print_Area" localSheetId="0">'IP-4'!$B$1:$I$88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<sst xmlns="http://schemas.openxmlformats.org/spreadsheetml/2006/main" count="88" uniqueCount="88">
  <si>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Formato IP-4</t>
  </si>
  <si>
    <t xml:space="preserve"> Tribunal de Justicia Administrativa del Estado de Guerrero</t>
  </si>
  <si>
    <t>Estado Analítico del Ejercicio del Presupuesto de Egresos</t>
  </si>
  <si>
    <t>Clasificación por Objeto del Gasto (Capítulo y Concepto)</t>
  </si>
  <si>
    <t>Del 01 de enero  al 30 de junio de 2019.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</si>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</sst>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;\-&quot;$&quot;#,##0"/>
    <numFmt numFmtId="43" formatCode="_-* #,##0.00_-;\-* #,##0.00_-;_-* &quot;-&quot;??_-;_-@_-"/>
    <numFmt numFmtId="164" formatCode="_-* #,##0_-;\-* #,##0_-;_-* &quot;-&quot;??_-;_-@_-"/>
    <numFmt numFmtId="165" formatCode="&quot;$&quot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9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37" fontId="3" fillId="2" borderId="1" xfId="20" applyNumberFormat="1" applyFont="1" applyFill="1" applyBorder="1" applyAlignment="1" applyProtection="1">
      <alignment horizontal="center" vertical="center"/>
      <protection/>
    </xf>
    <xf numFmtId="37" fontId="3" fillId="2" borderId="1" xfId="20" applyNumberFormat="1" applyFont="1" applyFill="1" applyBorder="1" applyAlignment="1" applyProtection="1">
      <alignment horizontal="center" vertical="center" wrapText="1"/>
      <protection/>
    </xf>
    <xf numFmtId="37" fontId="3" fillId="2" borderId="1" xfId="20" applyNumberFormat="1" applyFont="1" applyFill="1" applyBorder="1" applyAlignment="1" applyProtection="1">
      <alignment horizontal="center"/>
      <protection/>
    </xf>
    <xf numFmtId="1" fontId="6" fillId="3" borderId="2" xfId="22" applyNumberFormat="1" applyFont="1" applyFill="1" applyBorder="1" applyAlignment="1">
      <alignment horizontal="right"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vertical="center" wrapText="1"/>
      <protection/>
    </xf>
    <xf numFmtId="1" fontId="8" fillId="3" borderId="2" xfId="22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4" xfId="0" applyBorder="1"/>
    <xf numFmtId="0" fontId="7" fillId="0" borderId="4" xfId="21" applyFont="1" applyBorder="1" applyAlignment="1">
      <alignment vertical="center" wrapText="1"/>
      <protection/>
    </xf>
    <xf numFmtId="0" fontId="0" fillId="0" borderId="3" xfId="0" applyBorder="1"/>
    <xf numFmtId="0" fontId="7" fillId="0" borderId="5" xfId="2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vertical="center" wrapText="1"/>
      <protection/>
    </xf>
    <xf numFmtId="0" fontId="7" fillId="0" borderId="7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vertical="center" wrapText="1"/>
      <protection/>
    </xf>
    <xf numFmtId="0" fontId="9" fillId="0" borderId="9" xfId="21" applyFont="1" applyBorder="1" applyAlignment="1">
      <alignment horizontal="justify" vertical="center" wrapText="1"/>
      <protection/>
    </xf>
    <xf numFmtId="164" fontId="8" fillId="3" borderId="2" xfId="23" applyNumberFormat="1" applyFont="1" applyFill="1" applyBorder="1" applyAlignment="1">
      <alignment horizontal="center" vertical="center"/>
    </xf>
    <xf numFmtId="5" fontId="7" fillId="4" borderId="2" xfId="0" applyNumberFormat="1" applyFont="1" applyFill="1" applyBorder="1" applyAlignment="1">
      <alignment horizontal="right" wrapText="1"/>
    </xf>
    <xf numFmtId="164" fontId="6" fillId="3" borderId="2" xfId="23" applyNumberFormat="1" applyFont="1" applyFill="1" applyBorder="1" applyAlignment="1">
      <alignment horizontal="right"/>
    </xf>
    <xf numFmtId="164" fontId="8" fillId="3" borderId="2" xfId="23" applyNumberFormat="1" applyFont="1" applyFill="1" applyBorder="1" applyAlignment="1" applyProtection="1">
      <alignment horizontal="right"/>
      <protection locked="0"/>
    </xf>
    <xf numFmtId="164" fontId="7" fillId="4" borderId="0" xfId="23" applyNumberFormat="1" applyFont="1" applyFill="1" applyAlignment="1">
      <alignment horizontal="right" wrapText="1"/>
    </xf>
    <xf numFmtId="164" fontId="8" fillId="3" borderId="2" xfId="23" applyNumberFormat="1" applyFont="1" applyFill="1" applyBorder="1" applyAlignment="1">
      <alignment horizontal="right"/>
    </xf>
    <xf numFmtId="165" fontId="6" fillId="3" borderId="2" xfId="22" applyNumberFormat="1" applyFont="1" applyFill="1" applyBorder="1" applyAlignment="1">
      <alignment horizontal="right"/>
    </xf>
    <xf numFmtId="165" fontId="4" fillId="4" borderId="0" xfId="23" applyNumberFormat="1" applyFont="1" applyFill="1" applyAlignment="1">
      <alignment horizontal="right" wrapText="1"/>
    </xf>
    <xf numFmtId="165" fontId="6" fillId="3" borderId="2" xfId="23" applyNumberFormat="1" applyFont="1" applyFill="1" applyBorder="1" applyAlignment="1">
      <alignment horizontal="right"/>
    </xf>
    <xf numFmtId="1" fontId="7" fillId="4" borderId="2" xfId="0" applyNumberFormat="1" applyFont="1" applyFill="1" applyBorder="1" applyAlignment="1">
      <alignment horizontal="right" wrapText="1"/>
    </xf>
    <xf numFmtId="164" fontId="7" fillId="4" borderId="2" xfId="23" applyNumberFormat="1" applyFont="1" applyFill="1" applyBorder="1" applyAlignment="1">
      <alignment horizontal="right" wrapText="1"/>
    </xf>
    <xf numFmtId="1" fontId="8" fillId="3" borderId="2" xfId="23" applyNumberFormat="1" applyFont="1" applyFill="1" applyBorder="1" applyAlignment="1" applyProtection="1">
      <alignment horizontal="right"/>
      <protection locked="0"/>
    </xf>
    <xf numFmtId="1" fontId="6" fillId="3" borderId="2" xfId="23" applyNumberFormat="1" applyFont="1" applyFill="1" applyBorder="1" applyAlignment="1">
      <alignment horizontal="right"/>
    </xf>
    <xf numFmtId="1" fontId="7" fillId="4" borderId="2" xfId="23" applyNumberFormat="1" applyFont="1" applyFill="1" applyBorder="1" applyAlignment="1">
      <alignment horizontal="right" wrapText="1"/>
    </xf>
    <xf numFmtId="1" fontId="8" fillId="3" borderId="2" xfId="23" applyNumberFormat="1" applyFont="1" applyFill="1" applyBorder="1" applyAlignment="1">
      <alignment horizontal="center" vertical="center"/>
    </xf>
    <xf numFmtId="1" fontId="7" fillId="4" borderId="0" xfId="23" applyNumberFormat="1" applyFont="1" applyFill="1" applyAlignment="1">
      <alignment horizontal="right" wrapText="1"/>
    </xf>
    <xf numFmtId="164" fontId="4" fillId="4" borderId="0" xfId="23" applyNumberFormat="1" applyFont="1" applyFill="1" applyAlignment="1">
      <alignment horizontal="right" wrapText="1"/>
    </xf>
    <xf numFmtId="1" fontId="8" fillId="3" borderId="2" xfId="23" applyNumberFormat="1" applyFont="1" applyFill="1" applyBorder="1" applyAlignment="1">
      <alignment horizontal="right"/>
    </xf>
    <xf numFmtId="1" fontId="4" fillId="4" borderId="0" xfId="23" applyNumberFormat="1" applyFont="1" applyFill="1" applyAlignment="1">
      <alignment horizontal="right" wrapText="1"/>
    </xf>
    <xf numFmtId="164" fontId="10" fillId="0" borderId="1" xfId="0" applyNumberFormat="1" applyFont="1" applyBorder="1"/>
    <xf numFmtId="0" fontId="0" fillId="0" borderId="10" xfId="0" applyBorder="1"/>
    <xf numFmtId="0" fontId="4" fillId="0" borderId="3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37" fontId="3" fillId="2" borderId="11" xfId="20" applyNumberFormat="1" applyFont="1" applyFill="1" applyBorder="1" applyAlignment="1" applyProtection="1">
      <alignment horizontal="center"/>
      <protection/>
    </xf>
    <xf numFmtId="37" fontId="3" fillId="2" borderId="12" xfId="20" applyNumberFormat="1" applyFont="1" applyFill="1" applyBorder="1" applyAlignment="1" applyProtection="1">
      <alignment horizontal="center"/>
      <protection/>
    </xf>
    <xf numFmtId="37" fontId="3" fillId="2" borderId="13" xfId="20" applyNumberFormat="1" applyFont="1" applyFill="1" applyBorder="1" applyAlignment="1" applyProtection="1">
      <alignment horizontal="center"/>
      <protection/>
    </xf>
    <xf numFmtId="37" fontId="3" fillId="2" borderId="3" xfId="20" applyNumberFormat="1" applyFont="1" applyFill="1" applyBorder="1" applyAlignment="1" applyProtection="1">
      <alignment horizontal="center"/>
      <protection/>
    </xf>
    <xf numFmtId="37" fontId="3" fillId="2" borderId="0" xfId="20" applyNumberFormat="1" applyFont="1" applyFill="1" applyBorder="1" applyAlignment="1" applyProtection="1">
      <alignment horizontal="center"/>
      <protection/>
    </xf>
    <xf numFmtId="37" fontId="3" fillId="2" borderId="4" xfId="20" applyNumberFormat="1" applyFont="1" applyFill="1" applyBorder="1" applyAlignment="1" applyProtection="1">
      <alignment horizontal="center"/>
      <protection/>
    </xf>
    <xf numFmtId="37" fontId="3" fillId="2" borderId="14" xfId="20" applyNumberFormat="1" applyFont="1" applyFill="1" applyBorder="1" applyAlignment="1" applyProtection="1">
      <alignment horizontal="center"/>
      <protection/>
    </xf>
    <xf numFmtId="37" fontId="3" fillId="2" borderId="15" xfId="20" applyNumberFormat="1" applyFont="1" applyFill="1" applyBorder="1" applyAlignment="1" applyProtection="1">
      <alignment horizontal="center"/>
      <protection/>
    </xf>
    <xf numFmtId="37" fontId="3" fillId="2" borderId="16" xfId="20" applyNumberFormat="1" applyFont="1" applyFill="1" applyBorder="1" applyAlignment="1" applyProtection="1">
      <alignment horizontal="center"/>
      <protection/>
    </xf>
    <xf numFmtId="37" fontId="3" fillId="2" borderId="11" xfId="20" applyNumberFormat="1" applyFont="1" applyFill="1" applyBorder="1" applyAlignment="1" applyProtection="1">
      <alignment horizontal="center" vertical="center" wrapText="1"/>
      <protection/>
    </xf>
    <xf numFmtId="37" fontId="3" fillId="2" borderId="13" xfId="20" applyNumberFormat="1" applyFont="1" applyFill="1" applyBorder="1" applyAlignment="1" applyProtection="1">
      <alignment horizontal="center" vertical="center"/>
      <protection/>
    </xf>
    <xf numFmtId="37" fontId="3" fillId="2" borderId="3" xfId="20" applyNumberFormat="1" applyFont="1" applyFill="1" applyBorder="1" applyAlignment="1" applyProtection="1">
      <alignment horizontal="center" vertical="center"/>
      <protection/>
    </xf>
    <xf numFmtId="37" fontId="3" fillId="2" borderId="4" xfId="20" applyNumberFormat="1" applyFont="1" applyFill="1" applyBorder="1" applyAlignment="1" applyProtection="1">
      <alignment horizontal="center" vertical="center"/>
      <protection/>
    </xf>
    <xf numFmtId="37" fontId="3" fillId="2" borderId="14" xfId="20" applyNumberFormat="1" applyFont="1" applyFill="1" applyBorder="1" applyAlignment="1" applyProtection="1">
      <alignment horizontal="center" vertical="center"/>
      <protection/>
    </xf>
    <xf numFmtId="37" fontId="3" fillId="2" borderId="16" xfId="20" applyNumberFormat="1" applyFont="1" applyFill="1" applyBorder="1" applyAlignment="1" applyProtection="1">
      <alignment horizontal="center" vertical="center"/>
      <protection/>
    </xf>
    <xf numFmtId="37" fontId="3" fillId="2" borderId="10" xfId="20" applyNumberFormat="1" applyFont="1" applyFill="1" applyBorder="1" applyAlignment="1" applyProtection="1">
      <alignment horizontal="center"/>
      <protection/>
    </xf>
    <xf numFmtId="37" fontId="3" fillId="2" borderId="17" xfId="20" applyNumberFormat="1" applyFont="1" applyFill="1" applyBorder="1" applyAlignment="1" applyProtection="1">
      <alignment horizontal="center"/>
      <protection/>
    </xf>
    <xf numFmtId="37" fontId="3" fillId="2" borderId="9" xfId="20" applyNumberFormat="1" applyFont="1" applyFill="1" applyBorder="1" applyAlignment="1" applyProtection="1">
      <alignment horizontal="center"/>
      <protection/>
    </xf>
    <xf numFmtId="37" fontId="3" fillId="2" borderId="1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82</xdr:row>
      <xdr:rowOff>171450</xdr:rowOff>
    </xdr:from>
    <xdr:to>
      <xdr:col>7</xdr:col>
      <xdr:colOff>104775</xdr:colOff>
      <xdr:row>86</xdr:row>
      <xdr:rowOff>142875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733925" y="18630900"/>
          <a:ext cx="2124075" cy="733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Aprobado por</a:t>
          </a:r>
        </a:p>
      </xdr:txBody>
    </xdr:sp>
    <xdr:clientData/>
  </xdr:twoCellAnchor>
  <xdr:twoCellAnchor>
    <xdr:from>
      <xdr:col>6</xdr:col>
      <xdr:colOff>400050</xdr:colOff>
      <xdr:row>82</xdr:row>
      <xdr:rowOff>171450</xdr:rowOff>
    </xdr:from>
    <xdr:to>
      <xdr:col>9</xdr:col>
      <xdr:colOff>238125</xdr:colOff>
      <xdr:row>86</xdr:row>
      <xdr:rowOff>114300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6381750" y="18630900"/>
          <a:ext cx="2266950" cy="704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Contralor Interno y/o Comisario</a:t>
          </a:r>
        </a:p>
      </xdr:txBody>
    </xdr:sp>
    <xdr:clientData/>
  </xdr:twoCellAnchor>
  <xdr:twoCellAnchor editAs="oneCell">
    <xdr:from>
      <xdr:col>1</xdr:col>
      <xdr:colOff>295275</xdr:colOff>
      <xdr:row>2</xdr:row>
      <xdr:rowOff>47625</xdr:rowOff>
    </xdr:from>
    <xdr:to>
      <xdr:col>2</xdr:col>
      <xdr:colOff>876300</xdr:colOff>
      <xdr:row>6</xdr:row>
      <xdr:rowOff>38100</xdr:rowOff>
    </xdr:to>
    <xdr:pic>
      <xdr:nvPicPr>
        <xdr:cNvPr id="4" name="Imagen 3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28625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82</xdr:row>
      <xdr:rowOff>142875</xdr:rowOff>
    </xdr:from>
    <xdr:to>
      <xdr:col>2</xdr:col>
      <xdr:colOff>1743075</xdr:colOff>
      <xdr:row>87</xdr:row>
      <xdr:rowOff>28575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7150" y="18602325"/>
          <a:ext cx="2276475" cy="838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Sergio Rogelio Díaz Ceballos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Director Administrativo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1609725</xdr:colOff>
      <xdr:row>82</xdr:row>
      <xdr:rowOff>171450</xdr:rowOff>
    </xdr:from>
    <xdr:to>
      <xdr:col>5</xdr:col>
      <xdr:colOff>352425</xdr:colOff>
      <xdr:row>87</xdr:row>
      <xdr:rowOff>38100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200275" y="18630900"/>
          <a:ext cx="3333750" cy="819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Mtra. Olimpia María Azucena Godínez Viveros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Magistrada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2"/>
  <sheetViews>
    <sheetView tabSelected="1" workbookViewId="0" topLeftCell="A4">
      <selection activeCell="B6" sqref="B6:I6"/>
    </sheetView>
  </sheetViews>
  <sheetFormatPr defaultColWidth="11.421875" defaultRowHeight="15"/>
  <cols>
    <col min="1" max="1" width="3.421875" style="0" customWidth="1"/>
    <col min="2" max="2" width="5.421875" style="0" customWidth="1"/>
    <col min="3" max="3" width="37.140625" style="0" customWidth="1"/>
    <col min="4" max="5" width="15.8515625" style="0" customWidth="1"/>
    <col min="6" max="6" width="12.00390625" style="0" customWidth="1"/>
    <col min="7" max="8" width="11.57421875" style="0" customWidth="1"/>
    <col min="9" max="9" width="13.28125" style="0" customWidth="1"/>
  </cols>
  <sheetData>
    <row r="2" ht="15">
      <c r="I2" s="1" t="s">
        <v>0</v>
      </c>
    </row>
    <row r="3" spans="2:9" ht="15">
      <c r="B3" s="41" t="s">
        <v>1</v>
      </c>
      <c r="C3" s="42"/>
      <c r="D3" s="42"/>
      <c r="E3" s="42"/>
      <c r="F3" s="42"/>
      <c r="G3" s="42"/>
      <c r="H3" s="42"/>
      <c r="I3" s="43"/>
    </row>
    <row r="4" spans="2:9" ht="15">
      <c r="B4" s="44" t="s">
        <v>2</v>
      </c>
      <c r="C4" s="45"/>
      <c r="D4" s="45"/>
      <c r="E4" s="45"/>
      <c r="F4" s="45"/>
      <c r="G4" s="45"/>
      <c r="H4" s="45"/>
      <c r="I4" s="46"/>
    </row>
    <row r="5" spans="2:9" ht="15">
      <c r="B5" s="44" t="s">
        <v>3</v>
      </c>
      <c r="C5" s="45"/>
      <c r="D5" s="45"/>
      <c r="E5" s="45"/>
      <c r="F5" s="45"/>
      <c r="G5" s="45"/>
      <c r="H5" s="45"/>
      <c r="I5" s="46"/>
    </row>
    <row r="6" spans="2:9" ht="15">
      <c r="B6" s="47" t="s">
        <v>4</v>
      </c>
      <c r="C6" s="48"/>
      <c r="D6" s="48"/>
      <c r="E6" s="48"/>
      <c r="F6" s="48"/>
      <c r="G6" s="48"/>
      <c r="H6" s="48"/>
      <c r="I6" s="49"/>
    </row>
    <row r="7" spans="2:9" ht="15">
      <c r="B7" s="50" t="s">
        <v>5</v>
      </c>
      <c r="C7" s="51"/>
      <c r="D7" s="56" t="s">
        <v>6</v>
      </c>
      <c r="E7" s="57"/>
      <c r="F7" s="57"/>
      <c r="G7" s="57"/>
      <c r="H7" s="58"/>
      <c r="I7" s="59" t="s">
        <v>7</v>
      </c>
    </row>
    <row r="8" spans="2:9" ht="24">
      <c r="B8" s="52"/>
      <c r="C8" s="53"/>
      <c r="D8" s="2" t="s">
        <v>8</v>
      </c>
      <c r="E8" s="3" t="s">
        <v>9</v>
      </c>
      <c r="F8" s="2" t="s">
        <v>10</v>
      </c>
      <c r="G8" s="2" t="s">
        <v>11</v>
      </c>
      <c r="H8" s="2" t="s">
        <v>12</v>
      </c>
      <c r="I8" s="59"/>
    </row>
    <row r="9" spans="2:9" ht="15">
      <c r="B9" s="54"/>
      <c r="C9" s="55"/>
      <c r="D9" s="4">
        <v>1</v>
      </c>
      <c r="E9" s="4">
        <v>2</v>
      </c>
      <c r="F9" s="4" t="s">
        <v>13</v>
      </c>
      <c r="G9" s="4">
        <v>4</v>
      </c>
      <c r="H9" s="4">
        <v>5</v>
      </c>
      <c r="I9" s="4" t="s">
        <v>14</v>
      </c>
    </row>
    <row r="10" spans="2:9" ht="13.5" customHeight="1">
      <c r="B10" s="39" t="s">
        <v>15</v>
      </c>
      <c r="C10" s="40"/>
      <c r="D10" s="20">
        <f>SUM(D11:D17)</f>
        <v>75389300</v>
      </c>
      <c r="E10" s="20">
        <f>SUM(E11:E17)</f>
        <v>260719.15</v>
      </c>
      <c r="F10" s="20">
        <f>+D10+E10</f>
        <v>75650019.15</v>
      </c>
      <c r="G10" s="20">
        <f>SUM(G11:G17)</f>
        <v>28653669.72</v>
      </c>
      <c r="H10" s="20">
        <f>SUM(H11:H17)</f>
        <v>28251548.73</v>
      </c>
      <c r="I10" s="20">
        <f>+F10-G10</f>
        <v>46996349.43000001</v>
      </c>
    </row>
    <row r="11" spans="2:9" ht="25.5" customHeight="1">
      <c r="B11" s="6"/>
      <c r="C11" s="7" t="s">
        <v>16</v>
      </c>
      <c r="D11" s="28">
        <v>25027300</v>
      </c>
      <c r="E11" s="31">
        <v>0</v>
      </c>
      <c r="F11" s="22">
        <f>+D11+E11</f>
        <v>25027300</v>
      </c>
      <c r="G11" s="28">
        <v>7291414.32</v>
      </c>
      <c r="H11" s="22">
        <v>7291414.32</v>
      </c>
      <c r="I11" s="18">
        <f>+F11-G11</f>
        <v>17735885.68</v>
      </c>
    </row>
    <row r="12" spans="2:9" ht="25.5" customHeight="1">
      <c r="B12" s="6"/>
      <c r="C12" s="7" t="s">
        <v>17</v>
      </c>
      <c r="D12" s="31">
        <v>0</v>
      </c>
      <c r="E12" s="31">
        <v>0</v>
      </c>
      <c r="F12" s="33">
        <f>+D12+E12</f>
        <v>0</v>
      </c>
      <c r="G12" s="31">
        <v>0</v>
      </c>
      <c r="H12" s="31">
        <v>0</v>
      </c>
      <c r="I12" s="32">
        <f aca="true" t="shared" si="0" ref="I12:I75">+F12-G12</f>
        <v>0</v>
      </c>
    </row>
    <row r="13" spans="2:9" ht="16.5" customHeight="1">
      <c r="B13" s="6"/>
      <c r="C13" s="7" t="s">
        <v>18</v>
      </c>
      <c r="D13" s="28">
        <v>7830000</v>
      </c>
      <c r="E13" s="31">
        <v>0</v>
      </c>
      <c r="F13" s="22">
        <f aca="true" t="shared" si="1" ref="F13:F75">+D13+E13</f>
        <v>7830000</v>
      </c>
      <c r="G13" s="28">
        <v>4424487.99</v>
      </c>
      <c r="H13" s="22">
        <v>4424487.99</v>
      </c>
      <c r="I13" s="18">
        <f>+F13-G13</f>
        <v>3405512.01</v>
      </c>
    </row>
    <row r="14" spans="2:9" ht="12.75" customHeight="1">
      <c r="B14" s="6"/>
      <c r="C14" s="7" t="s">
        <v>19</v>
      </c>
      <c r="D14" s="28">
        <v>3944000</v>
      </c>
      <c r="E14" s="31">
        <v>0</v>
      </c>
      <c r="F14" s="22">
        <f t="shared" si="1"/>
        <v>3944000</v>
      </c>
      <c r="G14" s="28">
        <v>1876703.08</v>
      </c>
      <c r="H14" s="22">
        <v>1566994.13</v>
      </c>
      <c r="I14" s="18">
        <f t="shared" si="0"/>
        <v>2067296.92</v>
      </c>
    </row>
    <row r="15" spans="2:9" ht="13.5" customHeight="1">
      <c r="B15" s="6"/>
      <c r="C15" s="7" t="s">
        <v>20</v>
      </c>
      <c r="D15" s="28">
        <v>26988000</v>
      </c>
      <c r="E15" s="31">
        <v>0</v>
      </c>
      <c r="F15" s="22">
        <f t="shared" si="1"/>
        <v>26988000</v>
      </c>
      <c r="G15" s="28">
        <v>8350570.06</v>
      </c>
      <c r="H15" s="22">
        <v>8258158.02</v>
      </c>
      <c r="I15" s="18">
        <f t="shared" si="0"/>
        <v>18637429.94</v>
      </c>
    </row>
    <row r="16" spans="2:9" ht="15">
      <c r="B16" s="6"/>
      <c r="C16" s="7" t="s">
        <v>21</v>
      </c>
      <c r="D16" s="28">
        <v>0</v>
      </c>
      <c r="E16" s="31">
        <v>0</v>
      </c>
      <c r="F16" s="22">
        <f t="shared" si="1"/>
        <v>0</v>
      </c>
      <c r="G16" s="28">
        <v>0</v>
      </c>
      <c r="H16" s="22">
        <v>0</v>
      </c>
      <c r="I16" s="18">
        <f t="shared" si="0"/>
        <v>0</v>
      </c>
    </row>
    <row r="17" spans="2:9" ht="13.5" customHeight="1">
      <c r="B17" s="6"/>
      <c r="C17" s="7" t="s">
        <v>22</v>
      </c>
      <c r="D17" s="28">
        <v>11600000</v>
      </c>
      <c r="E17" s="28">
        <v>260719.15</v>
      </c>
      <c r="F17" s="22">
        <f t="shared" si="1"/>
        <v>11860719.15</v>
      </c>
      <c r="G17" s="28">
        <v>6710494.27</v>
      </c>
      <c r="H17" s="22">
        <v>6710494.27</v>
      </c>
      <c r="I17" s="18">
        <f t="shared" si="0"/>
        <v>5150224.880000001</v>
      </c>
    </row>
    <row r="18" spans="2:9" ht="15">
      <c r="B18" s="39" t="s">
        <v>23</v>
      </c>
      <c r="C18" s="40"/>
      <c r="D18" s="20">
        <f>SUM(D19:D27)</f>
        <v>812000</v>
      </c>
      <c r="E18" s="24">
        <f>SUM(E19:E27)</f>
        <v>0</v>
      </c>
      <c r="F18" s="25">
        <f t="shared" si="1"/>
        <v>812000</v>
      </c>
      <c r="G18" s="24">
        <f aca="true" t="shared" si="2" ref="G18:H18">SUM(G19:G27)</f>
        <v>364476.69999999995</v>
      </c>
      <c r="H18" s="24">
        <f t="shared" si="2"/>
        <v>363075.69999999995</v>
      </c>
      <c r="I18" s="26">
        <f t="shared" si="0"/>
        <v>447523.30000000005</v>
      </c>
    </row>
    <row r="19" spans="2:9" ht="25.5" customHeight="1">
      <c r="B19" s="6"/>
      <c r="C19" s="7" t="s">
        <v>24</v>
      </c>
      <c r="D19" s="21">
        <v>388500</v>
      </c>
      <c r="E19" s="27">
        <v>0</v>
      </c>
      <c r="F19" s="22">
        <f t="shared" si="1"/>
        <v>388500</v>
      </c>
      <c r="G19" s="21">
        <v>125592.65</v>
      </c>
      <c r="H19" s="21">
        <v>125591.65</v>
      </c>
      <c r="I19" s="23">
        <f t="shared" si="0"/>
        <v>262907.35</v>
      </c>
    </row>
    <row r="20" spans="2:9" ht="16.5" customHeight="1">
      <c r="B20" s="6"/>
      <c r="C20" s="7" t="s">
        <v>25</v>
      </c>
      <c r="D20" s="21">
        <v>105000</v>
      </c>
      <c r="E20" s="27">
        <v>0</v>
      </c>
      <c r="F20" s="22">
        <f t="shared" si="1"/>
        <v>105000</v>
      </c>
      <c r="G20" s="21">
        <v>64113.76</v>
      </c>
      <c r="H20" s="21">
        <v>64113.76</v>
      </c>
      <c r="I20" s="23">
        <f t="shared" si="0"/>
        <v>40886.24</v>
      </c>
    </row>
    <row r="21" spans="2:9" ht="30" customHeight="1">
      <c r="B21" s="6"/>
      <c r="C21" s="7" t="s">
        <v>26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</row>
    <row r="22" spans="2:9" ht="28.5" customHeight="1">
      <c r="B22" s="6"/>
      <c r="C22" s="7" t="s">
        <v>27</v>
      </c>
      <c r="D22" s="21">
        <v>77000</v>
      </c>
      <c r="E22" s="27">
        <v>0</v>
      </c>
      <c r="F22" s="22">
        <f t="shared" si="1"/>
        <v>77000</v>
      </c>
      <c r="G22" s="21">
        <v>27860.34</v>
      </c>
      <c r="H22" s="21">
        <v>26460.34</v>
      </c>
      <c r="I22" s="23">
        <f t="shared" si="0"/>
        <v>49139.66</v>
      </c>
    </row>
    <row r="23" spans="2:9" ht="25.5" customHeight="1">
      <c r="B23" s="6"/>
      <c r="C23" s="7" t="s">
        <v>28</v>
      </c>
      <c r="D23" s="21">
        <v>6500</v>
      </c>
      <c r="E23" s="27">
        <v>0</v>
      </c>
      <c r="F23" s="22">
        <f t="shared" si="1"/>
        <v>6500</v>
      </c>
      <c r="G23" s="21">
        <v>1169.96</v>
      </c>
      <c r="H23" s="21">
        <v>1169.96</v>
      </c>
      <c r="I23" s="23">
        <f t="shared" si="0"/>
        <v>5330.04</v>
      </c>
    </row>
    <row r="24" spans="2:9" ht="18" customHeight="1">
      <c r="B24" s="6"/>
      <c r="C24" s="7" t="s">
        <v>29</v>
      </c>
      <c r="D24" s="21">
        <v>130000</v>
      </c>
      <c r="E24" s="27">
        <v>0</v>
      </c>
      <c r="F24" s="22">
        <f t="shared" si="1"/>
        <v>130000</v>
      </c>
      <c r="G24" s="21">
        <v>118883.02</v>
      </c>
      <c r="H24" s="21">
        <v>118883.02</v>
      </c>
      <c r="I24" s="23">
        <f t="shared" si="0"/>
        <v>11116.979999999996</v>
      </c>
    </row>
    <row r="25" spans="2:9" ht="23.25" customHeight="1">
      <c r="B25" s="6"/>
      <c r="C25" s="7" t="s">
        <v>30</v>
      </c>
      <c r="D25" s="21">
        <v>15000</v>
      </c>
      <c r="E25" s="27">
        <v>0</v>
      </c>
      <c r="F25" s="22">
        <f t="shared" si="1"/>
        <v>15000</v>
      </c>
      <c r="G25" s="21">
        <v>6014.6</v>
      </c>
      <c r="H25" s="21">
        <v>6014.6</v>
      </c>
      <c r="I25" s="23">
        <f t="shared" si="0"/>
        <v>8985.4</v>
      </c>
    </row>
    <row r="26" spans="2:9" ht="18" customHeight="1">
      <c r="B26" s="6"/>
      <c r="C26" s="7" t="s">
        <v>31</v>
      </c>
      <c r="D26" s="19">
        <v>0</v>
      </c>
      <c r="E26" s="27">
        <v>0</v>
      </c>
      <c r="F26" s="19">
        <v>0</v>
      </c>
      <c r="G26" s="19">
        <v>0</v>
      </c>
      <c r="H26" s="19">
        <v>0</v>
      </c>
      <c r="I26" s="19">
        <v>0</v>
      </c>
    </row>
    <row r="27" spans="2:9" ht="24" customHeight="1">
      <c r="B27" s="6"/>
      <c r="C27" s="7" t="s">
        <v>32</v>
      </c>
      <c r="D27" s="21">
        <v>90000</v>
      </c>
      <c r="E27" s="27">
        <v>0</v>
      </c>
      <c r="F27" s="22">
        <f t="shared" si="1"/>
        <v>90000</v>
      </c>
      <c r="G27" s="21">
        <v>20842.37</v>
      </c>
      <c r="H27" s="21">
        <v>20842.37</v>
      </c>
      <c r="I27" s="23">
        <f t="shared" si="0"/>
        <v>69157.63</v>
      </c>
    </row>
    <row r="28" spans="2:9" ht="15">
      <c r="B28" s="39" t="s">
        <v>33</v>
      </c>
      <c r="C28" s="40"/>
      <c r="D28" s="20">
        <f>SUM(D29:D37)</f>
        <v>2788000</v>
      </c>
      <c r="E28" s="20">
        <f>SUM(E29:E37)</f>
        <v>24530.49</v>
      </c>
      <c r="F28" s="34">
        <f t="shared" si="1"/>
        <v>2812530.49</v>
      </c>
      <c r="G28" s="20">
        <f aca="true" t="shared" si="3" ref="G28:H28">SUM(G29:G37)</f>
        <v>1177623.71</v>
      </c>
      <c r="H28" s="20">
        <f t="shared" si="3"/>
        <v>1154423.71</v>
      </c>
      <c r="I28" s="20">
        <f t="shared" si="0"/>
        <v>1634906.7800000003</v>
      </c>
    </row>
    <row r="29" spans="2:9" ht="15.75" customHeight="1">
      <c r="B29" s="6"/>
      <c r="C29" s="7" t="s">
        <v>34</v>
      </c>
      <c r="D29" s="21">
        <v>188000</v>
      </c>
      <c r="E29" s="29">
        <v>0</v>
      </c>
      <c r="F29" s="22">
        <f t="shared" si="1"/>
        <v>188000</v>
      </c>
      <c r="G29" s="21">
        <v>60534.56</v>
      </c>
      <c r="H29" s="21">
        <v>60534.56</v>
      </c>
      <c r="I29" s="23">
        <f t="shared" si="0"/>
        <v>127465.44</v>
      </c>
    </row>
    <row r="30" spans="2:9" ht="15" customHeight="1">
      <c r="B30" s="6"/>
      <c r="C30" s="7" t="s">
        <v>35</v>
      </c>
      <c r="D30" s="21">
        <v>22000</v>
      </c>
      <c r="E30" s="29">
        <v>0</v>
      </c>
      <c r="F30" s="22">
        <f t="shared" si="1"/>
        <v>22000</v>
      </c>
      <c r="G30" s="21">
        <v>2061.6</v>
      </c>
      <c r="H30" s="21">
        <v>2061.6</v>
      </c>
      <c r="I30" s="23">
        <f t="shared" si="0"/>
        <v>19938.4</v>
      </c>
    </row>
    <row r="31" spans="2:9" ht="24" customHeight="1">
      <c r="B31" s="6"/>
      <c r="C31" s="7" t="s">
        <v>36</v>
      </c>
      <c r="D31" s="21">
        <v>238000</v>
      </c>
      <c r="E31" s="29">
        <v>0</v>
      </c>
      <c r="F31" s="22">
        <f t="shared" si="1"/>
        <v>238000</v>
      </c>
      <c r="G31" s="21">
        <v>196023.81</v>
      </c>
      <c r="H31" s="21">
        <v>172823.81</v>
      </c>
      <c r="I31" s="23">
        <f t="shared" si="0"/>
        <v>41976.19</v>
      </c>
    </row>
    <row r="32" spans="2:9" ht="25.5" customHeight="1">
      <c r="B32" s="6"/>
      <c r="C32" s="7" t="s">
        <v>37</v>
      </c>
      <c r="D32" s="21">
        <v>7000</v>
      </c>
      <c r="E32" s="21">
        <v>24530.49</v>
      </c>
      <c r="F32" s="22">
        <f t="shared" si="1"/>
        <v>31530.49</v>
      </c>
      <c r="G32" s="21">
        <v>4675.31</v>
      </c>
      <c r="H32" s="21">
        <v>4675.31</v>
      </c>
      <c r="I32" s="23">
        <f t="shared" si="0"/>
        <v>26855.18</v>
      </c>
    </row>
    <row r="33" spans="2:9" ht="26.25" customHeight="1">
      <c r="B33" s="6"/>
      <c r="C33" s="7" t="s">
        <v>38</v>
      </c>
      <c r="D33" s="21">
        <v>145000</v>
      </c>
      <c r="E33" s="29">
        <v>0</v>
      </c>
      <c r="F33" s="22">
        <f t="shared" si="1"/>
        <v>145000</v>
      </c>
      <c r="G33" s="21">
        <v>18971.12</v>
      </c>
      <c r="H33" s="21">
        <v>18971.12</v>
      </c>
      <c r="I33" s="23">
        <f t="shared" si="0"/>
        <v>126028.88</v>
      </c>
    </row>
    <row r="34" spans="2:9" ht="24" customHeight="1">
      <c r="B34" s="6"/>
      <c r="C34" s="7" t="s">
        <v>39</v>
      </c>
      <c r="D34" s="21">
        <v>40000</v>
      </c>
      <c r="E34" s="29">
        <v>0</v>
      </c>
      <c r="F34" s="22">
        <f t="shared" si="1"/>
        <v>40000</v>
      </c>
      <c r="G34" s="21">
        <v>6980</v>
      </c>
      <c r="H34" s="21">
        <v>6980</v>
      </c>
      <c r="I34" s="23">
        <f t="shared" si="0"/>
        <v>33020</v>
      </c>
    </row>
    <row r="35" spans="2:9" ht="16.5" customHeight="1">
      <c r="B35" s="6"/>
      <c r="C35" s="7" t="s">
        <v>40</v>
      </c>
      <c r="D35" s="21">
        <v>307000</v>
      </c>
      <c r="E35" s="29">
        <v>0</v>
      </c>
      <c r="F35" s="22">
        <f t="shared" si="1"/>
        <v>307000</v>
      </c>
      <c r="G35" s="21">
        <v>251821.11</v>
      </c>
      <c r="H35" s="21">
        <v>251821.11</v>
      </c>
      <c r="I35" s="23">
        <f t="shared" si="0"/>
        <v>55178.890000000014</v>
      </c>
    </row>
    <row r="36" spans="2:9" ht="15" customHeight="1">
      <c r="B36" s="6"/>
      <c r="C36" s="7" t="s">
        <v>41</v>
      </c>
      <c r="D36" s="21">
        <v>10000</v>
      </c>
      <c r="E36" s="29">
        <v>0</v>
      </c>
      <c r="F36" s="22">
        <f t="shared" si="1"/>
        <v>10000</v>
      </c>
      <c r="G36" s="21">
        <v>663.99</v>
      </c>
      <c r="H36" s="21">
        <v>663.99</v>
      </c>
      <c r="I36" s="23">
        <f t="shared" si="0"/>
        <v>9336.01</v>
      </c>
    </row>
    <row r="37" spans="2:9" ht="15" customHeight="1">
      <c r="B37" s="6"/>
      <c r="C37" s="7" t="s">
        <v>42</v>
      </c>
      <c r="D37" s="21">
        <v>1831000</v>
      </c>
      <c r="E37" s="29">
        <v>0</v>
      </c>
      <c r="F37" s="22">
        <f t="shared" si="1"/>
        <v>1831000</v>
      </c>
      <c r="G37" s="21">
        <v>635892.21</v>
      </c>
      <c r="H37" s="21">
        <v>635892.21</v>
      </c>
      <c r="I37" s="23">
        <f t="shared" si="0"/>
        <v>1195107.79</v>
      </c>
    </row>
    <row r="38" spans="2:9" ht="24" customHeight="1">
      <c r="B38" s="39" t="s">
        <v>43</v>
      </c>
      <c r="C38" s="40"/>
      <c r="D38" s="5">
        <f ca="1">SUM(D38:D47)</f>
        <v>0</v>
      </c>
      <c r="E38" s="5">
        <f ca="1">SUM(E38:E47)</f>
        <v>0</v>
      </c>
      <c r="F38" s="36">
        <f ca="1" t="shared" si="1"/>
        <v>0</v>
      </c>
      <c r="G38" s="5">
        <f aca="true" t="shared" si="4" ref="G38:H38">SUM(G38:G47)</f>
        <v>0</v>
      </c>
      <c r="H38" s="5">
        <f ca="1" t="shared" si="4"/>
        <v>0</v>
      </c>
      <c r="I38" s="30">
        <f ca="1" t="shared" si="0"/>
        <v>0</v>
      </c>
    </row>
    <row r="39" spans="2:9" ht="27.75" customHeight="1">
      <c r="B39" s="6"/>
      <c r="C39" s="7" t="s">
        <v>44</v>
      </c>
      <c r="D39" s="8">
        <v>0</v>
      </c>
      <c r="E39" s="8">
        <v>0</v>
      </c>
      <c r="F39" s="33">
        <f t="shared" si="1"/>
        <v>0</v>
      </c>
      <c r="G39" s="8">
        <v>0</v>
      </c>
      <c r="H39" s="8">
        <v>0</v>
      </c>
      <c r="I39" s="35">
        <f t="shared" si="0"/>
        <v>0</v>
      </c>
    </row>
    <row r="40" spans="2:9" ht="14.25" customHeight="1">
      <c r="B40" s="6"/>
      <c r="C40" s="7" t="s">
        <v>45</v>
      </c>
      <c r="D40" s="8">
        <v>0</v>
      </c>
      <c r="E40" s="8">
        <v>0</v>
      </c>
      <c r="F40" s="33">
        <f t="shared" si="1"/>
        <v>0</v>
      </c>
      <c r="G40" s="8">
        <v>0</v>
      </c>
      <c r="H40" s="8">
        <v>0</v>
      </c>
      <c r="I40" s="35">
        <f t="shared" si="0"/>
        <v>0</v>
      </c>
    </row>
    <row r="41" spans="2:9" ht="15.75" customHeight="1">
      <c r="B41" s="6"/>
      <c r="C41" s="7" t="s">
        <v>46</v>
      </c>
      <c r="D41" s="8">
        <v>0</v>
      </c>
      <c r="E41" s="8">
        <v>0</v>
      </c>
      <c r="F41" s="33">
        <f t="shared" si="1"/>
        <v>0</v>
      </c>
      <c r="G41" s="8">
        <v>0</v>
      </c>
      <c r="H41" s="8">
        <v>0</v>
      </c>
      <c r="I41" s="35">
        <f t="shared" si="0"/>
        <v>0</v>
      </c>
    </row>
    <row r="42" spans="2:9" ht="14.25" customHeight="1">
      <c r="B42" s="6"/>
      <c r="C42" s="7" t="s">
        <v>47</v>
      </c>
      <c r="D42" s="8">
        <v>0</v>
      </c>
      <c r="E42" s="8">
        <v>0</v>
      </c>
      <c r="F42" s="33">
        <f t="shared" si="1"/>
        <v>0</v>
      </c>
      <c r="G42" s="8">
        <v>0</v>
      </c>
      <c r="H42" s="8">
        <v>0</v>
      </c>
      <c r="I42" s="35">
        <f t="shared" si="0"/>
        <v>0</v>
      </c>
    </row>
    <row r="43" spans="2:9" ht="16.5" customHeight="1">
      <c r="B43" s="6"/>
      <c r="C43" s="7" t="s">
        <v>48</v>
      </c>
      <c r="D43" s="8">
        <v>0</v>
      </c>
      <c r="E43" s="8">
        <v>0</v>
      </c>
      <c r="F43" s="33">
        <f t="shared" si="1"/>
        <v>0</v>
      </c>
      <c r="G43" s="8">
        <v>0</v>
      </c>
      <c r="H43" s="8">
        <v>0</v>
      </c>
      <c r="I43" s="35">
        <f t="shared" si="0"/>
        <v>0</v>
      </c>
    </row>
    <row r="44" spans="2:12" ht="25.5" customHeight="1">
      <c r="B44" s="6"/>
      <c r="C44" s="7" t="s">
        <v>49</v>
      </c>
      <c r="D44" s="8">
        <v>0</v>
      </c>
      <c r="E44" s="8">
        <v>0</v>
      </c>
      <c r="F44" s="33">
        <f t="shared" si="1"/>
        <v>0</v>
      </c>
      <c r="G44" s="8">
        <v>0</v>
      </c>
      <c r="H44" s="8">
        <v>0</v>
      </c>
      <c r="I44" s="35">
        <f t="shared" si="0"/>
        <v>0</v>
      </c>
      <c r="L44" s="9"/>
    </row>
    <row r="45" spans="2:9" ht="15" customHeight="1">
      <c r="B45" s="6"/>
      <c r="C45" s="7" t="s">
        <v>50</v>
      </c>
      <c r="D45" s="8">
        <v>0</v>
      </c>
      <c r="E45" s="8">
        <v>0</v>
      </c>
      <c r="F45" s="33">
        <f t="shared" si="1"/>
        <v>0</v>
      </c>
      <c r="G45" s="8">
        <v>0</v>
      </c>
      <c r="H45" s="8">
        <v>0</v>
      </c>
      <c r="I45" s="35">
        <f t="shared" si="0"/>
        <v>0</v>
      </c>
    </row>
    <row r="46" spans="1:10" ht="15">
      <c r="A46" s="10"/>
      <c r="B46" s="6"/>
      <c r="C46" s="11" t="s">
        <v>51</v>
      </c>
      <c r="D46" s="8">
        <v>0</v>
      </c>
      <c r="E46" s="8">
        <v>0</v>
      </c>
      <c r="F46" s="33">
        <f t="shared" si="1"/>
        <v>0</v>
      </c>
      <c r="G46" s="8">
        <v>0</v>
      </c>
      <c r="H46" s="8">
        <v>0</v>
      </c>
      <c r="I46" s="35">
        <f t="shared" si="0"/>
        <v>0</v>
      </c>
      <c r="J46" s="12"/>
    </row>
    <row r="47" spans="2:9" ht="15" customHeight="1">
      <c r="B47" s="6"/>
      <c r="C47" s="11" t="s">
        <v>52</v>
      </c>
      <c r="D47" s="8">
        <v>0</v>
      </c>
      <c r="E47" s="8">
        <v>0</v>
      </c>
      <c r="F47" s="33">
        <f t="shared" si="1"/>
        <v>0</v>
      </c>
      <c r="G47" s="8">
        <v>0</v>
      </c>
      <c r="H47" s="8">
        <v>0</v>
      </c>
      <c r="I47" s="35">
        <f t="shared" si="0"/>
        <v>0</v>
      </c>
    </row>
    <row r="48" spans="2:9" ht="15">
      <c r="B48" s="39" t="s">
        <v>53</v>
      </c>
      <c r="C48" s="40"/>
      <c r="D48" s="5">
        <f>SUM(D49:D57)</f>
        <v>0</v>
      </c>
      <c r="E48" s="5">
        <f>SUM(E49:E57)</f>
        <v>0</v>
      </c>
      <c r="F48" s="36">
        <f t="shared" si="1"/>
        <v>0</v>
      </c>
      <c r="G48" s="5">
        <f aca="true" t="shared" si="5" ref="G48:H48">SUM(G49:G57)</f>
        <v>0</v>
      </c>
      <c r="H48" s="5">
        <f t="shared" si="5"/>
        <v>0</v>
      </c>
      <c r="I48" s="30">
        <f t="shared" si="0"/>
        <v>0</v>
      </c>
    </row>
    <row r="49" spans="2:9" ht="15" customHeight="1">
      <c r="B49" s="6"/>
      <c r="C49" s="7" t="s">
        <v>54</v>
      </c>
      <c r="D49" s="8">
        <v>0</v>
      </c>
      <c r="E49" s="8">
        <v>0</v>
      </c>
      <c r="F49" s="33">
        <f t="shared" si="1"/>
        <v>0</v>
      </c>
      <c r="G49" s="8">
        <v>0</v>
      </c>
      <c r="H49" s="8">
        <v>0</v>
      </c>
      <c r="I49" s="35">
        <f t="shared" si="0"/>
        <v>0</v>
      </c>
    </row>
    <row r="50" spans="2:15" ht="15" customHeight="1">
      <c r="B50" s="6"/>
      <c r="C50" s="11" t="s">
        <v>55</v>
      </c>
      <c r="D50" s="8">
        <v>0</v>
      </c>
      <c r="E50" s="8">
        <v>0</v>
      </c>
      <c r="F50" s="33">
        <f t="shared" si="1"/>
        <v>0</v>
      </c>
      <c r="G50" s="8">
        <v>0</v>
      </c>
      <c r="H50" s="8">
        <v>0</v>
      </c>
      <c r="I50" s="35">
        <f t="shared" si="0"/>
        <v>0</v>
      </c>
      <c r="O50" s="9"/>
    </row>
    <row r="51" spans="2:12" ht="15.75" customHeight="1">
      <c r="B51" s="6"/>
      <c r="C51" s="11" t="s">
        <v>56</v>
      </c>
      <c r="D51" s="8">
        <v>0</v>
      </c>
      <c r="E51" s="8">
        <v>0</v>
      </c>
      <c r="F51" s="33">
        <f t="shared" si="1"/>
        <v>0</v>
      </c>
      <c r="G51" s="8">
        <v>0</v>
      </c>
      <c r="H51" s="8">
        <v>0</v>
      </c>
      <c r="I51" s="35">
        <f t="shared" si="0"/>
        <v>0</v>
      </c>
      <c r="L51" s="9"/>
    </row>
    <row r="52" spans="2:9" ht="15" customHeight="1">
      <c r="B52" s="6"/>
      <c r="C52" s="7" t="s">
        <v>57</v>
      </c>
      <c r="D52" s="8">
        <v>0</v>
      </c>
      <c r="E52" s="8">
        <v>0</v>
      </c>
      <c r="F52" s="33">
        <f t="shared" si="1"/>
        <v>0</v>
      </c>
      <c r="G52" s="8">
        <v>0</v>
      </c>
      <c r="H52" s="8">
        <v>0</v>
      </c>
      <c r="I52" s="35">
        <f t="shared" si="0"/>
        <v>0</v>
      </c>
    </row>
    <row r="53" spans="2:9" ht="18" customHeight="1">
      <c r="B53" s="6"/>
      <c r="C53" s="7" t="s">
        <v>58</v>
      </c>
      <c r="D53" s="8">
        <v>0</v>
      </c>
      <c r="E53" s="8">
        <v>0</v>
      </c>
      <c r="F53" s="33">
        <f t="shared" si="1"/>
        <v>0</v>
      </c>
      <c r="G53" s="8">
        <v>0</v>
      </c>
      <c r="H53" s="8">
        <v>0</v>
      </c>
      <c r="I53" s="35">
        <f t="shared" si="0"/>
        <v>0</v>
      </c>
    </row>
    <row r="54" spans="2:9" ht="15" customHeight="1">
      <c r="B54" s="13"/>
      <c r="C54" s="14" t="s">
        <v>59</v>
      </c>
      <c r="D54" s="8">
        <v>0</v>
      </c>
      <c r="E54" s="8">
        <v>0</v>
      </c>
      <c r="F54" s="33">
        <f t="shared" si="1"/>
        <v>0</v>
      </c>
      <c r="G54" s="8">
        <v>0</v>
      </c>
      <c r="H54" s="8">
        <v>0</v>
      </c>
      <c r="I54" s="35">
        <f t="shared" si="0"/>
        <v>0</v>
      </c>
    </row>
    <row r="55" spans="2:9" ht="15" customHeight="1">
      <c r="B55" s="15"/>
      <c r="C55" s="16" t="s">
        <v>60</v>
      </c>
      <c r="D55" s="8">
        <v>0</v>
      </c>
      <c r="E55" s="8">
        <v>0</v>
      </c>
      <c r="F55" s="33">
        <f t="shared" si="1"/>
        <v>0</v>
      </c>
      <c r="G55" s="8">
        <v>0</v>
      </c>
      <c r="H55" s="8">
        <v>0</v>
      </c>
      <c r="I55" s="35">
        <f t="shared" si="0"/>
        <v>0</v>
      </c>
    </row>
    <row r="56" spans="2:9" ht="15" customHeight="1">
      <c r="B56" s="6"/>
      <c r="C56" s="7" t="s">
        <v>61</v>
      </c>
      <c r="D56" s="8">
        <v>0</v>
      </c>
      <c r="E56" s="8">
        <v>0</v>
      </c>
      <c r="F56" s="33">
        <f t="shared" si="1"/>
        <v>0</v>
      </c>
      <c r="G56" s="8">
        <v>0</v>
      </c>
      <c r="H56" s="8">
        <v>0</v>
      </c>
      <c r="I56" s="35">
        <f t="shared" si="0"/>
        <v>0</v>
      </c>
    </row>
    <row r="57" spans="2:9" ht="15">
      <c r="B57" s="6"/>
      <c r="C57" s="7" t="s">
        <v>62</v>
      </c>
      <c r="D57" s="8">
        <v>0</v>
      </c>
      <c r="E57" s="8">
        <v>0</v>
      </c>
      <c r="F57" s="33">
        <f t="shared" si="1"/>
        <v>0</v>
      </c>
      <c r="G57" s="8">
        <v>0</v>
      </c>
      <c r="H57" s="8">
        <v>0</v>
      </c>
      <c r="I57" s="35">
        <f t="shared" si="0"/>
        <v>0</v>
      </c>
    </row>
    <row r="58" spans="2:9" ht="15">
      <c r="B58" s="39" t="s">
        <v>63</v>
      </c>
      <c r="C58" s="40"/>
      <c r="D58" s="5">
        <f>SUM(D59:D61)</f>
        <v>0</v>
      </c>
      <c r="E58" s="5">
        <f>SUM(E59:E61)</f>
        <v>0</v>
      </c>
      <c r="F58" s="36">
        <f t="shared" si="1"/>
        <v>0</v>
      </c>
      <c r="G58" s="5">
        <f aca="true" t="shared" si="6" ref="G58:H58">SUM(G59:G61)</f>
        <v>0</v>
      </c>
      <c r="H58" s="5">
        <f t="shared" si="6"/>
        <v>0</v>
      </c>
      <c r="I58" s="30">
        <f t="shared" si="0"/>
        <v>0</v>
      </c>
    </row>
    <row r="59" spans="2:9" ht="15.75" customHeight="1">
      <c r="B59" s="6"/>
      <c r="C59" s="7" t="s">
        <v>64</v>
      </c>
      <c r="D59" s="8">
        <v>0</v>
      </c>
      <c r="E59" s="8">
        <v>0</v>
      </c>
      <c r="F59" s="33">
        <f t="shared" si="1"/>
        <v>0</v>
      </c>
      <c r="G59" s="8">
        <v>0</v>
      </c>
      <c r="H59" s="8">
        <v>0</v>
      </c>
      <c r="I59" s="35">
        <f t="shared" si="0"/>
        <v>0</v>
      </c>
    </row>
    <row r="60" spans="2:9" ht="15" customHeight="1">
      <c r="B60" s="6"/>
      <c r="C60" s="7" t="s">
        <v>65</v>
      </c>
      <c r="D60" s="8">
        <v>0</v>
      </c>
      <c r="E60" s="8">
        <v>0</v>
      </c>
      <c r="F60" s="33">
        <f t="shared" si="1"/>
        <v>0</v>
      </c>
      <c r="G60" s="8">
        <v>0</v>
      </c>
      <c r="H60" s="8">
        <v>0</v>
      </c>
      <c r="I60" s="35">
        <f t="shared" si="0"/>
        <v>0</v>
      </c>
    </row>
    <row r="61" spans="2:9" ht="15" customHeight="1">
      <c r="B61" s="6"/>
      <c r="C61" s="7" t="s">
        <v>66</v>
      </c>
      <c r="D61" s="8">
        <v>0</v>
      </c>
      <c r="E61" s="8">
        <v>0</v>
      </c>
      <c r="F61" s="33">
        <f t="shared" si="1"/>
        <v>0</v>
      </c>
      <c r="G61" s="8">
        <v>0</v>
      </c>
      <c r="H61" s="8">
        <v>0</v>
      </c>
      <c r="I61" s="35">
        <f t="shared" si="0"/>
        <v>0</v>
      </c>
    </row>
    <row r="62" spans="2:9" ht="15">
      <c r="B62" s="39" t="s">
        <v>67</v>
      </c>
      <c r="C62" s="40"/>
      <c r="D62" s="5">
        <f>SUM(D63:D69)</f>
        <v>0</v>
      </c>
      <c r="E62" s="5">
        <f>SUM(E63:E69)</f>
        <v>0</v>
      </c>
      <c r="F62" s="36">
        <f t="shared" si="1"/>
        <v>0</v>
      </c>
      <c r="G62" s="5">
        <f aca="true" t="shared" si="7" ref="G62:H62">SUM(G63:G69)</f>
        <v>0</v>
      </c>
      <c r="H62" s="5">
        <f t="shared" si="7"/>
        <v>0</v>
      </c>
      <c r="I62" s="30">
        <f t="shared" si="0"/>
        <v>0</v>
      </c>
    </row>
    <row r="63" spans="2:9" ht="25.5" customHeight="1">
      <c r="B63" s="6"/>
      <c r="C63" s="7" t="s">
        <v>68</v>
      </c>
      <c r="D63" s="8">
        <v>0</v>
      </c>
      <c r="E63" s="8">
        <v>0</v>
      </c>
      <c r="F63" s="33">
        <f t="shared" si="1"/>
        <v>0</v>
      </c>
      <c r="G63" s="8">
        <v>0</v>
      </c>
      <c r="H63" s="8">
        <v>0</v>
      </c>
      <c r="I63" s="35">
        <f t="shared" si="0"/>
        <v>0</v>
      </c>
    </row>
    <row r="64" spans="2:9" ht="15.75" customHeight="1">
      <c r="B64" s="6"/>
      <c r="C64" s="7" t="s">
        <v>69</v>
      </c>
      <c r="D64" s="8">
        <v>0</v>
      </c>
      <c r="E64" s="8">
        <v>0</v>
      </c>
      <c r="F64" s="33">
        <f t="shared" si="1"/>
        <v>0</v>
      </c>
      <c r="G64" s="8">
        <v>0</v>
      </c>
      <c r="H64" s="8">
        <v>0</v>
      </c>
      <c r="I64" s="35">
        <f t="shared" si="0"/>
        <v>0</v>
      </c>
    </row>
    <row r="65" spans="2:9" ht="15.75" customHeight="1">
      <c r="B65" s="6"/>
      <c r="C65" s="7" t="s">
        <v>70</v>
      </c>
      <c r="D65" s="8">
        <v>0</v>
      </c>
      <c r="E65" s="8">
        <v>0</v>
      </c>
      <c r="F65" s="33">
        <f t="shared" si="1"/>
        <v>0</v>
      </c>
      <c r="G65" s="8">
        <v>0</v>
      </c>
      <c r="H65" s="8">
        <v>0</v>
      </c>
      <c r="I65" s="35">
        <f t="shared" si="0"/>
        <v>0</v>
      </c>
    </row>
    <row r="66" spans="2:9" ht="14.25" customHeight="1">
      <c r="B66" s="6"/>
      <c r="C66" s="7" t="s">
        <v>71</v>
      </c>
      <c r="D66" s="8">
        <v>0</v>
      </c>
      <c r="E66" s="8">
        <v>0</v>
      </c>
      <c r="F66" s="33">
        <f t="shared" si="1"/>
        <v>0</v>
      </c>
      <c r="G66" s="8">
        <v>0</v>
      </c>
      <c r="H66" s="8">
        <v>0</v>
      </c>
      <c r="I66" s="35">
        <f t="shared" si="0"/>
        <v>0</v>
      </c>
    </row>
    <row r="67" spans="2:9" ht="25.5" customHeight="1">
      <c r="B67" s="6"/>
      <c r="C67" s="7" t="s">
        <v>72</v>
      </c>
      <c r="D67" s="8">
        <v>0</v>
      </c>
      <c r="E67" s="8">
        <v>0</v>
      </c>
      <c r="F67" s="33">
        <f t="shared" si="1"/>
        <v>0</v>
      </c>
      <c r="G67" s="8">
        <v>0</v>
      </c>
      <c r="H67" s="8">
        <v>0</v>
      </c>
      <c r="I67" s="35">
        <f t="shared" si="0"/>
        <v>0</v>
      </c>
    </row>
    <row r="68" spans="2:9" ht="15.75" customHeight="1">
      <c r="B68" s="6"/>
      <c r="C68" s="7" t="s">
        <v>73</v>
      </c>
      <c r="D68" s="8">
        <v>0</v>
      </c>
      <c r="E68" s="8">
        <v>0</v>
      </c>
      <c r="F68" s="33">
        <f t="shared" si="1"/>
        <v>0</v>
      </c>
      <c r="G68" s="8">
        <v>0</v>
      </c>
      <c r="H68" s="8">
        <v>0</v>
      </c>
      <c r="I68" s="35">
        <f t="shared" si="0"/>
        <v>0</v>
      </c>
    </row>
    <row r="69" spans="2:9" ht="27" customHeight="1">
      <c r="B69" s="6"/>
      <c r="C69" s="7" t="s">
        <v>74</v>
      </c>
      <c r="D69" s="8">
        <v>0</v>
      </c>
      <c r="E69" s="8">
        <v>0</v>
      </c>
      <c r="F69" s="33">
        <f t="shared" si="1"/>
        <v>0</v>
      </c>
      <c r="G69" s="8">
        <v>0</v>
      </c>
      <c r="H69" s="8">
        <v>0</v>
      </c>
      <c r="I69" s="35">
        <f t="shared" si="0"/>
        <v>0</v>
      </c>
    </row>
    <row r="70" spans="2:9" ht="15">
      <c r="B70" s="39" t="s">
        <v>75</v>
      </c>
      <c r="C70" s="40"/>
      <c r="D70" s="5">
        <f>SUM(D71:D73)</f>
        <v>0</v>
      </c>
      <c r="E70" s="5">
        <f>SUM(E71:E73)</f>
        <v>0</v>
      </c>
      <c r="F70" s="36">
        <f t="shared" si="1"/>
        <v>0</v>
      </c>
      <c r="G70" s="5">
        <f aca="true" t="shared" si="8" ref="G70:H70">SUM(G71:G73)</f>
        <v>0</v>
      </c>
      <c r="H70" s="5">
        <f t="shared" si="8"/>
        <v>0</v>
      </c>
      <c r="I70" s="30">
        <f t="shared" si="0"/>
        <v>0</v>
      </c>
    </row>
    <row r="71" spans="2:9" ht="12.75" customHeight="1">
      <c r="B71" s="6"/>
      <c r="C71" s="7" t="s">
        <v>76</v>
      </c>
      <c r="D71" s="8">
        <v>0</v>
      </c>
      <c r="E71" s="8">
        <v>0</v>
      </c>
      <c r="F71" s="33">
        <f t="shared" si="1"/>
        <v>0</v>
      </c>
      <c r="G71" s="8">
        <v>0</v>
      </c>
      <c r="H71" s="8">
        <v>0</v>
      </c>
      <c r="I71" s="35">
        <f t="shared" si="0"/>
        <v>0</v>
      </c>
    </row>
    <row r="72" spans="2:9" ht="15">
      <c r="B72" s="6"/>
      <c r="C72" s="7" t="s">
        <v>77</v>
      </c>
      <c r="D72" s="8">
        <v>0</v>
      </c>
      <c r="E72" s="8">
        <v>0</v>
      </c>
      <c r="F72" s="33">
        <f t="shared" si="1"/>
        <v>0</v>
      </c>
      <c r="G72" s="8">
        <v>0</v>
      </c>
      <c r="H72" s="8">
        <v>0</v>
      </c>
      <c r="I72" s="35">
        <f t="shared" si="0"/>
        <v>0</v>
      </c>
    </row>
    <row r="73" spans="2:9" ht="15">
      <c r="B73" s="6"/>
      <c r="C73" s="7" t="s">
        <v>78</v>
      </c>
      <c r="D73" s="8">
        <v>0</v>
      </c>
      <c r="E73" s="8">
        <v>0</v>
      </c>
      <c r="F73" s="33">
        <f t="shared" si="1"/>
        <v>0</v>
      </c>
      <c r="G73" s="8">
        <v>0</v>
      </c>
      <c r="H73" s="8">
        <v>0</v>
      </c>
      <c r="I73" s="35">
        <f t="shared" si="0"/>
        <v>0</v>
      </c>
    </row>
    <row r="74" spans="2:9" ht="15">
      <c r="B74" s="39" t="s">
        <v>79</v>
      </c>
      <c r="C74" s="40"/>
      <c r="D74" s="5">
        <f>SUM(D75:D81)</f>
        <v>0</v>
      </c>
      <c r="E74" s="5">
        <f>SUM(E75:E81)</f>
        <v>0</v>
      </c>
      <c r="F74" s="36">
        <f t="shared" si="1"/>
        <v>0</v>
      </c>
      <c r="G74" s="5">
        <f aca="true" t="shared" si="9" ref="G74:H74">SUM(G75:G81)</f>
        <v>0</v>
      </c>
      <c r="H74" s="5">
        <f t="shared" si="9"/>
        <v>0</v>
      </c>
      <c r="I74" s="30">
        <f t="shared" si="0"/>
        <v>0</v>
      </c>
    </row>
    <row r="75" spans="2:9" ht="15.75" customHeight="1">
      <c r="B75" s="6"/>
      <c r="C75" s="7" t="s">
        <v>80</v>
      </c>
      <c r="D75" s="8">
        <v>0</v>
      </c>
      <c r="E75" s="8">
        <v>0</v>
      </c>
      <c r="F75" s="33">
        <f t="shared" si="1"/>
        <v>0</v>
      </c>
      <c r="G75" s="8">
        <v>0</v>
      </c>
      <c r="H75" s="8">
        <v>0</v>
      </c>
      <c r="I75" s="35">
        <f t="shared" si="0"/>
        <v>0</v>
      </c>
    </row>
    <row r="76" spans="2:9" ht="15.75" customHeight="1">
      <c r="B76" s="6"/>
      <c r="C76" s="7" t="s">
        <v>81</v>
      </c>
      <c r="D76" s="8">
        <v>0</v>
      </c>
      <c r="E76" s="8">
        <v>0</v>
      </c>
      <c r="F76" s="33">
        <f aca="true" t="shared" si="10" ref="F76:F81">+D76+E76</f>
        <v>0</v>
      </c>
      <c r="G76" s="8">
        <v>0</v>
      </c>
      <c r="H76" s="8">
        <v>0</v>
      </c>
      <c r="I76" s="35">
        <f aca="true" t="shared" si="11" ref="I76:I81">+F76-G76</f>
        <v>0</v>
      </c>
    </row>
    <row r="77" spans="2:9" ht="15.75" customHeight="1">
      <c r="B77" s="6"/>
      <c r="C77" s="7" t="s">
        <v>82</v>
      </c>
      <c r="D77" s="8">
        <v>0</v>
      </c>
      <c r="E77" s="8">
        <v>0</v>
      </c>
      <c r="F77" s="33">
        <f t="shared" si="10"/>
        <v>0</v>
      </c>
      <c r="G77" s="8">
        <v>0</v>
      </c>
      <c r="H77" s="8">
        <v>0</v>
      </c>
      <c r="I77" s="35">
        <f t="shared" si="11"/>
        <v>0</v>
      </c>
    </row>
    <row r="78" spans="2:9" ht="15.75" customHeight="1">
      <c r="B78" s="6"/>
      <c r="C78" s="7" t="s">
        <v>83</v>
      </c>
      <c r="D78" s="8">
        <v>0</v>
      </c>
      <c r="E78" s="8">
        <v>0</v>
      </c>
      <c r="F78" s="33">
        <f t="shared" si="10"/>
        <v>0</v>
      </c>
      <c r="G78" s="8">
        <v>0</v>
      </c>
      <c r="H78" s="8">
        <v>0</v>
      </c>
      <c r="I78" s="35">
        <f t="shared" si="11"/>
        <v>0</v>
      </c>
    </row>
    <row r="79" spans="2:9" ht="15.75" customHeight="1">
      <c r="B79" s="6"/>
      <c r="C79" s="7" t="s">
        <v>84</v>
      </c>
      <c r="D79" s="8">
        <v>0</v>
      </c>
      <c r="E79" s="8">
        <v>0</v>
      </c>
      <c r="F79" s="33">
        <f t="shared" si="10"/>
        <v>0</v>
      </c>
      <c r="G79" s="8">
        <v>0</v>
      </c>
      <c r="H79" s="8">
        <v>0</v>
      </c>
      <c r="I79" s="35">
        <f t="shared" si="11"/>
        <v>0</v>
      </c>
    </row>
    <row r="80" spans="2:9" ht="15">
      <c r="B80" s="6"/>
      <c r="C80" s="7" t="s">
        <v>85</v>
      </c>
      <c r="D80" s="8">
        <v>0</v>
      </c>
      <c r="E80" s="8">
        <v>0</v>
      </c>
      <c r="F80" s="33">
        <f t="shared" si="10"/>
        <v>0</v>
      </c>
      <c r="G80" s="8">
        <v>0</v>
      </c>
      <c r="H80" s="8">
        <v>0</v>
      </c>
      <c r="I80" s="35">
        <f t="shared" si="11"/>
        <v>0</v>
      </c>
    </row>
    <row r="81" spans="2:9" ht="24">
      <c r="B81" s="6"/>
      <c r="C81" s="7" t="s">
        <v>86</v>
      </c>
      <c r="D81" s="8">
        <v>0</v>
      </c>
      <c r="E81" s="8">
        <v>0</v>
      </c>
      <c r="F81" s="33">
        <f t="shared" si="10"/>
        <v>0</v>
      </c>
      <c r="G81" s="8">
        <v>0</v>
      </c>
      <c r="H81" s="8">
        <v>0</v>
      </c>
      <c r="I81" s="35">
        <f t="shared" si="11"/>
        <v>0</v>
      </c>
    </row>
    <row r="82" spans="2:9" ht="15">
      <c r="B82" s="38"/>
      <c r="C82" s="17" t="s">
        <v>87</v>
      </c>
      <c r="D82" s="37">
        <f>D10+D18+D28</f>
        <v>78989300</v>
      </c>
      <c r="E82" s="37">
        <f aca="true" t="shared" si="12" ref="E82:I82">E10+E18+E28</f>
        <v>285249.64</v>
      </c>
      <c r="F82" s="37">
        <f t="shared" si="12"/>
        <v>79274549.64</v>
      </c>
      <c r="G82" s="37">
        <f t="shared" si="12"/>
        <v>30195770.13</v>
      </c>
      <c r="H82" s="37">
        <f t="shared" si="12"/>
        <v>29769048.14</v>
      </c>
      <c r="I82" s="37">
        <f t="shared" si="12"/>
        <v>49078779.510000005</v>
      </c>
    </row>
  </sheetData>
  <mergeCells count="16">
    <mergeCell ref="B3:I3"/>
    <mergeCell ref="B4:I4"/>
    <mergeCell ref="B5:I5"/>
    <mergeCell ref="B6:I6"/>
    <mergeCell ref="B7:C9"/>
    <mergeCell ref="D7:H7"/>
    <mergeCell ref="I7:I8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2019-08-20T19:10:48Z</dcterms:modified>
  <cp:category/>
  <cp:version/>
  <cp:contentType/>
  <cp:contentStatus/>
</cp:coreProperties>
</file>