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<sst xmlns="http://schemas.openxmlformats.org/spreadsheetml/2006/main" count="35" uniqueCount="35">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</sst>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0</xdr:rowOff>
    </xdr:from>
    <xdr:to>
      <xdr:col>3</xdr:col>
      <xdr:colOff>447675</xdr:colOff>
      <xdr:row>5</xdr:row>
      <xdr:rowOff>123825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3</xdr:col>
      <xdr:colOff>2590800</xdr:colOff>
      <xdr:row>47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47675" y="6896100"/>
          <a:ext cx="3352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5</xdr:col>
      <xdr:colOff>0</xdr:colOff>
      <xdr:row>40</xdr:row>
      <xdr:rowOff>180975</xdr:rowOff>
    </xdr:from>
    <xdr:to>
      <xdr:col>8</xdr:col>
      <xdr:colOff>685800</xdr:colOff>
      <xdr:row>45</xdr:row>
      <xdr:rowOff>190500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143500" y="6886575"/>
          <a:ext cx="2971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tabSelected="1" view="pageBreakPreview" zoomScale="60" zoomScalePageLayoutView="0" workbookViewId="0" topLeftCell="A1">
      <selection activeCell="I30" sqref="I30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1"/>
      <c r="E1" s="61"/>
      <c r="F1" s="61"/>
      <c r="G1" s="62"/>
      <c r="H1" s="62"/>
      <c r="I1" s="62"/>
      <c r="J1" s="38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3" t="s">
        <v>33</v>
      </c>
      <c r="E3" s="63"/>
      <c r="F3" s="63"/>
      <c r="G3" s="63"/>
      <c r="H3" s="63"/>
      <c r="I3" s="3"/>
      <c r="J3" s="3"/>
    </row>
    <row r="4" spans="2:10" ht="15">
      <c r="B4" s="1"/>
      <c r="C4" s="3"/>
      <c r="D4" s="63" t="s">
        <v>0</v>
      </c>
      <c r="E4" s="63"/>
      <c r="F4" s="63"/>
      <c r="G4" s="63"/>
      <c r="H4" s="63"/>
      <c r="I4" s="3"/>
      <c r="J4" s="3"/>
    </row>
    <row r="5" spans="2:10" ht="15">
      <c r="B5" s="1"/>
      <c r="C5" s="3"/>
      <c r="D5" s="63" t="s">
        <v>34</v>
      </c>
      <c r="E5" s="63"/>
      <c r="F5" s="63"/>
      <c r="G5" s="63"/>
      <c r="H5" s="63"/>
      <c r="I5" s="3"/>
      <c r="J5" s="3"/>
    </row>
    <row r="6" spans="2:10" ht="15">
      <c r="B6" s="1"/>
      <c r="C6" s="3"/>
      <c r="D6" s="63" t="s">
        <v>1</v>
      </c>
      <c r="E6" s="63"/>
      <c r="F6" s="63"/>
      <c r="G6" s="63"/>
      <c r="H6" s="63"/>
      <c r="I6" s="3"/>
      <c r="J6" s="3"/>
    </row>
    <row r="7" spans="2:10" ht="15">
      <c r="B7" s="4"/>
      <c r="C7" s="5" t="s">
        <v>2</v>
      </c>
      <c r="D7" s="52" t="s">
        <v>32</v>
      </c>
      <c r="E7" s="52"/>
      <c r="F7" s="52"/>
      <c r="G7" s="52"/>
      <c r="H7" s="52"/>
      <c r="I7" s="6"/>
      <c r="J7" s="7"/>
    </row>
    <row r="8" spans="2:10" ht="9.75" customHeight="1">
      <c r="B8" s="53"/>
      <c r="C8" s="53"/>
      <c r="D8" s="53"/>
      <c r="E8" s="53"/>
      <c r="F8" s="53"/>
      <c r="G8" s="53"/>
      <c r="H8" s="53"/>
      <c r="I8" s="53"/>
      <c r="J8" s="53"/>
    </row>
    <row r="9" spans="2:10" ht="5.25" customHeight="1">
      <c r="B9" s="53"/>
      <c r="C9" s="53"/>
      <c r="D9" s="53"/>
      <c r="E9" s="53"/>
      <c r="F9" s="53"/>
      <c r="G9" s="53"/>
      <c r="H9" s="53"/>
      <c r="I9" s="53"/>
      <c r="J9" s="53"/>
    </row>
    <row r="10" spans="2:10" ht="24">
      <c r="B10" s="8"/>
      <c r="C10" s="54" t="s">
        <v>3</v>
      </c>
      <c r="D10" s="54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5"/>
      <c r="D11" s="55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6.75" customHeight="1">
      <c r="B12" s="56"/>
      <c r="C12" s="53"/>
      <c r="D12" s="53"/>
      <c r="E12" s="53"/>
      <c r="F12" s="53"/>
      <c r="G12" s="53"/>
      <c r="H12" s="53"/>
      <c r="I12" s="53"/>
      <c r="J12" s="57"/>
    </row>
    <row r="13" spans="2:10" ht="6.75" customHeight="1">
      <c r="B13" s="58"/>
      <c r="C13" s="59"/>
      <c r="D13" s="59"/>
      <c r="E13" s="59"/>
      <c r="F13" s="59"/>
      <c r="G13" s="59"/>
      <c r="H13" s="59"/>
      <c r="I13" s="59"/>
      <c r="J13" s="60"/>
    </row>
    <row r="14" spans="2:10" ht="1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6.75" customHeight="1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1" t="s">
        <v>12</v>
      </c>
      <c r="D16" s="51"/>
      <c r="E16" s="19">
        <f>SUM(E18:E24)</f>
        <v>561491.63</v>
      </c>
      <c r="F16" s="19">
        <f>SUM(F18:F24)</f>
        <v>160134555.34</v>
      </c>
      <c r="G16" s="19">
        <f>SUM(G18:G24)</f>
        <v>154271890.01000002</v>
      </c>
      <c r="H16" s="19">
        <f>SUM(H18:H24)</f>
        <v>6424156.959999993</v>
      </c>
      <c r="I16" s="19">
        <f>SUM(I18:I24)</f>
        <v>5862665.329999994</v>
      </c>
      <c r="J16" s="20"/>
    </row>
    <row r="17" spans="2:10" ht="8.25" customHeight="1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4" t="s">
        <v>13</v>
      </c>
      <c r="D18" s="44"/>
      <c r="E18" s="24">
        <v>554142.1</v>
      </c>
      <c r="F18" s="24">
        <v>84923475.22</v>
      </c>
      <c r="G18" s="24">
        <v>79087817.14</v>
      </c>
      <c r="H18" s="25">
        <f>E18+F18-G18</f>
        <v>6389800.179999992</v>
      </c>
      <c r="I18" s="25">
        <f>H18-E18</f>
        <v>5835658.079999993</v>
      </c>
      <c r="J18" s="23"/>
    </row>
    <row r="19" spans="2:10" ht="15">
      <c r="B19" s="21"/>
      <c r="C19" s="44" t="s">
        <v>14</v>
      </c>
      <c r="D19" s="44"/>
      <c r="E19" s="24">
        <v>0</v>
      </c>
      <c r="F19" s="24">
        <v>75203230.12</v>
      </c>
      <c r="G19" s="24">
        <v>75168873.34</v>
      </c>
      <c r="H19" s="25">
        <f aca="true" t="shared" si="0" ref="H19:H24">E19+F19-G19</f>
        <v>34356.78000000119</v>
      </c>
      <c r="I19" s="25">
        <f aca="true" t="shared" si="1" ref="I19:I24">H19-E19</f>
        <v>34356.78000000119</v>
      </c>
      <c r="J19" s="23"/>
    </row>
    <row r="20" spans="2:10" ht="15">
      <c r="B20" s="21"/>
      <c r="C20" s="44" t="s">
        <v>15</v>
      </c>
      <c r="D20" s="44"/>
      <c r="E20" s="24">
        <v>7349.53</v>
      </c>
      <c r="F20" s="24">
        <v>7850</v>
      </c>
      <c r="G20" s="24">
        <v>15199.53</v>
      </c>
      <c r="H20" s="25">
        <f t="shared" si="0"/>
        <v>0</v>
      </c>
      <c r="I20" s="25">
        <f>H20-E20</f>
        <v>-7349.53</v>
      </c>
      <c r="J20" s="23"/>
    </row>
    <row r="21" spans="2:10" ht="1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4" t="s">
        <v>18</v>
      </c>
      <c r="D23" s="44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8.25" customHeight="1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1" t="s">
        <v>20</v>
      </c>
      <c r="D26" s="51"/>
      <c r="E26" s="19">
        <f>SUM(E28:E36)</f>
        <v>4533.4</v>
      </c>
      <c r="F26" s="19">
        <f>SUM(F28:F36)</f>
        <v>0</v>
      </c>
      <c r="G26" s="19">
        <f>SUM(G28:G36)</f>
        <v>0</v>
      </c>
      <c r="H26" s="19">
        <f>SUM(H28:H36)</f>
        <v>4533.4</v>
      </c>
      <c r="I26" s="19">
        <f>SUM(I28:I36)</f>
        <v>0</v>
      </c>
      <c r="J26" s="20"/>
    </row>
    <row r="27" spans="2:10" ht="8.25" customHeight="1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4" t="s">
        <v>21</v>
      </c>
      <c r="D28" s="44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44" t="s">
        <v>22</v>
      </c>
      <c r="D29" s="44"/>
      <c r="E29" s="24">
        <v>0</v>
      </c>
      <c r="F29" s="24">
        <v>0</v>
      </c>
      <c r="G29" s="24">
        <v>0</v>
      </c>
      <c r="H29" s="25">
        <f aca="true" t="shared" si="2" ref="H29:H36">E29+F29-G29</f>
        <v>0</v>
      </c>
      <c r="I29" s="25">
        <f aca="true" t="shared" si="3" ref="I29:I35">H29-E29</f>
        <v>0</v>
      </c>
      <c r="J29" s="23"/>
    </row>
    <row r="30" spans="2:10" ht="15">
      <c r="B30" s="21"/>
      <c r="C30" s="44" t="s">
        <v>23</v>
      </c>
      <c r="D30" s="44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5">
      <c r="B31" s="21"/>
      <c r="C31" s="44" t="s">
        <v>24</v>
      </c>
      <c r="D31" s="44"/>
      <c r="E31" s="24">
        <v>5312.58</v>
      </c>
      <c r="F31" s="24">
        <v>0</v>
      </c>
      <c r="G31" s="24">
        <v>0</v>
      </c>
      <c r="H31" s="25">
        <f t="shared" si="2"/>
        <v>5312.58</v>
      </c>
      <c r="I31" s="25">
        <f t="shared" si="3"/>
        <v>0</v>
      </c>
      <c r="J31" s="23"/>
    </row>
    <row r="32" spans="2:10" ht="15">
      <c r="B32" s="21"/>
      <c r="C32" s="44" t="s">
        <v>25</v>
      </c>
      <c r="D32" s="44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5">
      <c r="B33" s="21"/>
      <c r="C33" s="44" t="s">
        <v>26</v>
      </c>
      <c r="D33" s="44"/>
      <c r="E33" s="24">
        <v>-779.18</v>
      </c>
      <c r="F33" s="24">
        <v>0</v>
      </c>
      <c r="G33" s="24">
        <v>0</v>
      </c>
      <c r="H33" s="25">
        <f t="shared" si="2"/>
        <v>-779.18</v>
      </c>
      <c r="I33" s="25">
        <f t="shared" si="3"/>
        <v>0</v>
      </c>
      <c r="J33" s="23"/>
    </row>
    <row r="34" spans="2:10" ht="15">
      <c r="B34" s="21"/>
      <c r="C34" s="44" t="s">
        <v>27</v>
      </c>
      <c r="D34" s="44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44" t="s">
        <v>28</v>
      </c>
      <c r="D35" s="44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7.5" customHeight="1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5" t="s">
        <v>30</v>
      </c>
      <c r="D38" s="45"/>
      <c r="E38" s="19">
        <f>E16+E26</f>
        <v>566025.03</v>
      </c>
      <c r="F38" s="19">
        <f>F16+F26</f>
        <v>160134555.34</v>
      </c>
      <c r="G38" s="19">
        <f>G16+G26</f>
        <v>154271890.01000002</v>
      </c>
      <c r="H38" s="19">
        <f>H16+H26</f>
        <v>6428690.359999994</v>
      </c>
      <c r="I38" s="19">
        <f>I16+I26</f>
        <v>5862665.329999994</v>
      </c>
      <c r="J38" s="16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50"/>
      <c r="D43" s="50"/>
      <c r="E43" s="32"/>
      <c r="F43" s="42"/>
      <c r="G43" s="42"/>
      <c r="H43" s="42"/>
      <c r="I43" s="42"/>
      <c r="J43" s="32"/>
    </row>
    <row r="44" spans="2:10" ht="15">
      <c r="B44" s="1"/>
      <c r="C44" s="42"/>
      <c r="D44" s="42"/>
      <c r="E44" s="34"/>
      <c r="F44" s="42"/>
      <c r="G44" s="42"/>
      <c r="H44" s="42"/>
      <c r="I44" s="42"/>
      <c r="J44" s="35"/>
    </row>
    <row r="45" spans="2:10" ht="15">
      <c r="B45" s="1"/>
      <c r="C45" s="43"/>
      <c r="D45" s="43"/>
      <c r="E45" s="36"/>
      <c r="F45" s="43"/>
      <c r="G45" s="43"/>
      <c r="H45" s="43"/>
      <c r="I45" s="43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2020-03-05T21:06:38Z</cp:lastPrinted>
  <dcterms:created xsi:type="dcterms:W3CDTF">2014-09-29T18:59:31Z</dcterms:created>
  <dcterms:modified xsi:type="dcterms:W3CDTF">2020-03-05T21:06:47Z</dcterms:modified>
  <cp:category/>
  <cp:version/>
  <cp:contentType/>
  <cp:contentStatus/>
</cp:coreProperties>
</file>