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510" activeTab="0"/>
  </bookViews>
  <sheets>
    <sheet name="Hoja1" sheetId="1" r:id="rId1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<sst xmlns="http://schemas.openxmlformats.org/spreadsheetml/2006/main" count="162" uniqueCount="89">
  <si>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</si>
  <si>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</si>
  <si>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</si>
  <si>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</si>
  <si>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</si>
  <si>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</si>
  <si>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</si>
  <si>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</si>
  <si>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</si>
  <si>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</si>
  <si>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</si>
  <si>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</si>
  <si>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</si>
  <si>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</si>
  <si>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</si>
  <si>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</si>
  <si>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</si>
  <si>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</si>
  <si>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</si>
  <si>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</si>
  <si>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</si>
  <si>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</si>
  <si>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</si>
  <si>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</si>
  <si>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</si>
  <si>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</si>
  <si>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</si>
  <si>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</si>
  <si>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</si>
  <si>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</si>
  <si>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</si>
  <si>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</si>
  <si>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</si>
  <si>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</si>
  <si>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</si>
  <si>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</si>
  <si>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</si>
  <si>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</si>
  <si>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</si>
  <si>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</si>
  <si>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</si>
  <si>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</si>
  <si>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</si>
  <si>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</si>
  <si>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</si>
  <si>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</si>
  <si>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</si>
  <si>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</si>
  <si>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</si>
  <si>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</si>
  <si>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</si>
  <si>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</si>
  <si>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</si>
  <si>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</si>
  <si>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</si>
  <si>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</si>
  <si>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</si>
  <si>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</si>
  <si>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</si>
  <si>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</si>
  <si>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</si>
  <si>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</si>
  <si>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</si>
  <si>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</si>
  <si>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</si>
  <si>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</si>
  <si>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</si>
  <si>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</si>
  <si>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</si>
  <si>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</si>
  <si>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</si>
  <si>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</si>
  <si>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</si>
  <si>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</si>
  <si>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</si>
  <si>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</si>
  <si>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</si>
  <si>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</si>
  <si>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</si>
  <si>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</si>
  <si>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</si>
  <si>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</si>
  <si>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</si>
  <si>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</si>
  <si>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</si>
  <si>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</si>
  <si>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</si>
  <si>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</si>
  <si>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01 de Enero al 31 de Diciembre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</si>
</sst>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indent="3"/>
    </xf>
    <xf numFmtId="0" fontId="0" fillId="3" borderId="3" xfId="0" applyFill="1" applyBorder="1" applyAlignment="1">
      <alignment horizontal="left" vertical="center" indent="6"/>
    </xf>
    <xf numFmtId="0" fontId="0" fillId="3" borderId="3" xfId="0" applyFill="1" applyBorder="1" applyAlignment="1">
      <alignment horizontal="left" vertical="center" indent="9"/>
    </xf>
    <xf numFmtId="0" fontId="0" fillId="3" borderId="3" xfId="0" applyFill="1" applyBorder="1" applyAlignment="1">
      <alignment horizontal="left" vertical="center" indent="3"/>
    </xf>
    <xf numFmtId="0" fontId="2" fillId="3" borderId="3" xfId="0" applyFont="1" applyFill="1" applyBorder="1" applyAlignment="1">
      <alignment horizontal="left" vertical="center" indent="3"/>
    </xf>
    <xf numFmtId="0" fontId="0" fillId="3" borderId="3" xfId="0" applyFill="1" applyBorder="1" applyAlignment="1">
      <alignment horizontal="left" indent="9"/>
    </xf>
    <xf numFmtId="0" fontId="0" fillId="3" borderId="3" xfId="0" applyFill="1" applyBorder="1" applyAlignment="1">
      <alignment horizontal="left" indent="3"/>
    </xf>
    <xf numFmtId="0" fontId="2" fillId="3" borderId="3" xfId="0" applyFont="1" applyFill="1" applyBorder="1" applyAlignment="1">
      <alignment horizontal="left" indent="3"/>
    </xf>
    <xf numFmtId="0" fontId="0" fillId="0" borderId="4" xfId="0" applyBorder="1" applyAlignment="1">
      <alignment vertical="center"/>
    </xf>
    <xf numFmtId="0" fontId="0" fillId="0" borderId="4" xfId="0" applyBorder="1"/>
    <xf numFmtId="0" fontId="0" fillId="0" borderId="0" xfId="0" applyBorder="1"/>
    <xf numFmtId="4" fontId="2" fillId="3" borderId="3" xfId="0" applyNumberFormat="1" applyFont="1" applyFill="1" applyBorder="1" applyAlignment="1" applyProtection="1">
      <alignment vertical="center"/>
      <protection locked="0"/>
    </xf>
    <xf numFmtId="4" fontId="0" fillId="3" borderId="3" xfId="0" applyNumberFormat="1" applyFill="1" applyBorder="1" applyAlignment="1" applyProtection="1">
      <alignment vertical="center"/>
      <protection locked="0"/>
    </xf>
    <xf numFmtId="4" fontId="0" fillId="3" borderId="3" xfId="0" applyNumberForma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2\Desktop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"/>
  <sheetViews>
    <sheetView tabSelected="1" workbookViewId="0" topLeftCell="B1">
      <selection activeCell="A2" sqref="A2:G2"/>
    </sheetView>
  </sheetViews>
  <sheetFormatPr defaultColWidth="10.7109375" defaultRowHeight="15" zeroHeight="1"/>
  <cols>
    <col min="1" max="1" width="102.8515625" style="0" customWidth="1"/>
    <col min="2" max="6" width="20.7109375" style="0" customWidth="1"/>
    <col min="7" max="7" width="17.57421875" style="0" customWidth="1"/>
    <col min="8" max="16383" width="10.7109375" style="0" hidden="1" customWidth="1"/>
    <col min="16384" max="16384" width="1.28515625" style="0" hidden="1" customWidth="1"/>
  </cols>
  <sheetData>
    <row r="1" spans="1:7" ht="56.25" customHeight="1">
      <c r="A1" s="18" t="s">
        <v>0</v>
      </c>
      <c r="B1" s="19"/>
      <c r="C1" s="19"/>
      <c r="D1" s="19"/>
      <c r="E1" s="19"/>
      <c r="F1" s="19"/>
      <c r="G1" s="19"/>
    </row>
    <row r="2" spans="1:7" ht="15">
      <c r="A2" s="20" t="str">
        <f>ENTE_PUBLICO_A</f>
        <v>INSTITUTO ESTATAL DE OFTALMOLOGIA, Gobierno del Estado de Guerrero (a)</v>
      </c>
      <c r="B2" s="20"/>
      <c r="C2" s="20"/>
      <c r="D2" s="20"/>
      <c r="E2" s="20"/>
      <c r="F2" s="20"/>
      <c r="G2" s="20"/>
    </row>
    <row r="3" spans="1:7" ht="15">
      <c r="A3" s="21" t="s">
        <v>1</v>
      </c>
      <c r="B3" s="21"/>
      <c r="C3" s="21"/>
      <c r="D3" s="21"/>
      <c r="E3" s="21"/>
      <c r="F3" s="21"/>
      <c r="G3" s="21"/>
    </row>
    <row r="4" spans="1:7" ht="15">
      <c r="A4" s="21" t="s">
        <v>2</v>
      </c>
      <c r="B4" s="21"/>
      <c r="C4" s="21"/>
      <c r="D4" s="21"/>
      <c r="E4" s="21"/>
      <c r="F4" s="21"/>
      <c r="G4" s="21"/>
    </row>
    <row r="5" spans="1:7" ht="15">
      <c r="A5" s="22" t="s">
        <v>88</v>
      </c>
      <c r="B5" s="22"/>
      <c r="C5" s="22"/>
      <c r="D5" s="22"/>
      <c r="E5" s="22"/>
      <c r="F5" s="22"/>
      <c r="G5" s="22"/>
    </row>
    <row r="6" spans="1:7" ht="15">
      <c r="A6" s="23" t="s">
        <v>3</v>
      </c>
      <c r="B6" s="23"/>
      <c r="C6" s="23"/>
      <c r="D6" s="23"/>
      <c r="E6" s="23"/>
      <c r="F6" s="23"/>
      <c r="G6" s="23"/>
    </row>
    <row r="7" spans="1:7" ht="15" customHeight="1">
      <c r="A7" s="16" t="s">
        <v>4</v>
      </c>
      <c r="B7" s="16" t="s">
        <v>5</v>
      </c>
      <c r="C7" s="16"/>
      <c r="D7" s="16"/>
      <c r="E7" s="16"/>
      <c r="F7" s="16"/>
      <c r="G7" s="17" t="s">
        <v>6</v>
      </c>
    </row>
    <row r="8" spans="1:7" ht="30">
      <c r="A8" s="16"/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6"/>
    </row>
    <row r="9" spans="1:7" ht="15">
      <c r="A9" s="2" t="s">
        <v>12</v>
      </c>
      <c r="B9" s="13">
        <f>SUM(B10,B18,B28,B38,B48,B58,B62,B71,B75)</f>
        <v>45703569.05</v>
      </c>
      <c r="C9" s="13">
        <f aca="true" t="shared" si="0" ref="C9:G9">SUM(C10,C18,C28,C38,C48,C58,C62,C71,C75)</f>
        <v>4245283.35</v>
      </c>
      <c r="D9" s="13">
        <f t="shared" si="0"/>
        <v>49948852.4</v>
      </c>
      <c r="E9" s="13">
        <f t="shared" si="0"/>
        <v>44769121.98</v>
      </c>
      <c r="F9" s="13">
        <f t="shared" si="0"/>
        <v>43932923.63</v>
      </c>
      <c r="G9" s="13">
        <f t="shared" si="0"/>
        <v>5179730.420000003</v>
      </c>
    </row>
    <row r="10" spans="1:7" ht="15">
      <c r="A10" s="3" t="s">
        <v>13</v>
      </c>
      <c r="B10" s="14">
        <f>SUM(B11:B17)</f>
        <v>32240312.509999998</v>
      </c>
      <c r="C10" s="14">
        <f>SUM(C11:C17)</f>
        <v>3720482.87</v>
      </c>
      <c r="D10" s="14">
        <f aca="true" t="shared" si="1" ref="D10:F10">SUM(D11:D17)</f>
        <v>35960795.38</v>
      </c>
      <c r="E10" s="14">
        <f t="shared" si="1"/>
        <v>31012388.639999997</v>
      </c>
      <c r="F10" s="14">
        <f t="shared" si="1"/>
        <v>30280358.29</v>
      </c>
      <c r="G10" s="14">
        <f>SUM(G11:G17)</f>
        <v>4948406.740000003</v>
      </c>
    </row>
    <row r="11" spans="1:7" ht="15">
      <c r="A11" s="4" t="s">
        <v>14</v>
      </c>
      <c r="B11" s="14">
        <v>20581934.96</v>
      </c>
      <c r="C11" s="14">
        <v>2468878.92</v>
      </c>
      <c r="D11" s="14">
        <f>B11+C11</f>
        <v>23050813.880000003</v>
      </c>
      <c r="E11" s="14">
        <v>19568991.05</v>
      </c>
      <c r="F11" s="14">
        <v>19536385.11</v>
      </c>
      <c r="G11" s="14">
        <f>D11-E11</f>
        <v>3481822.830000002</v>
      </c>
    </row>
    <row r="12" spans="1:7" ht="15">
      <c r="A12" s="4" t="s">
        <v>15</v>
      </c>
      <c r="B12" s="14">
        <v>609400</v>
      </c>
      <c r="C12" s="14">
        <v>816124.12</v>
      </c>
      <c r="D12" s="14">
        <f aca="true" t="shared" si="2" ref="D12:D17">B12+C12</f>
        <v>1425524.12</v>
      </c>
      <c r="E12" s="14">
        <v>1425524.12</v>
      </c>
      <c r="F12" s="14">
        <v>1425524.12</v>
      </c>
      <c r="G12" s="14">
        <f>D12-E12</f>
        <v>0</v>
      </c>
    </row>
    <row r="13" spans="1:7" ht="15">
      <c r="A13" s="4" t="s">
        <v>16</v>
      </c>
      <c r="B13" s="14">
        <v>1579516.93</v>
      </c>
      <c r="C13" s="14">
        <v>496821.3</v>
      </c>
      <c r="D13" s="14">
        <f t="shared" si="2"/>
        <v>2076338.23</v>
      </c>
      <c r="E13" s="14">
        <v>1605693.49</v>
      </c>
      <c r="F13" s="14">
        <v>1581963.31</v>
      </c>
      <c r="G13" s="14">
        <f aca="true" t="shared" si="3" ref="G13:G17">D13-E13</f>
        <v>470644.74</v>
      </c>
    </row>
    <row r="14" spans="1:7" ht="15">
      <c r="A14" s="4" t="s">
        <v>17</v>
      </c>
      <c r="B14" s="14">
        <v>4258398.57</v>
      </c>
      <c r="C14" s="14">
        <v>-33601.59</v>
      </c>
      <c r="D14" s="14">
        <f t="shared" si="2"/>
        <v>4224796.98</v>
      </c>
      <c r="E14" s="14">
        <v>4145208.86</v>
      </c>
      <c r="F14" s="14">
        <v>3613452.53</v>
      </c>
      <c r="G14" s="14">
        <f t="shared" si="3"/>
        <v>79588.12000000058</v>
      </c>
    </row>
    <row r="15" spans="1:7" ht="15">
      <c r="A15" s="4" t="s">
        <v>18</v>
      </c>
      <c r="B15" s="14">
        <v>1158713.22</v>
      </c>
      <c r="C15" s="14">
        <v>0</v>
      </c>
      <c r="D15" s="14">
        <f t="shared" si="2"/>
        <v>1158713.22</v>
      </c>
      <c r="E15" s="14">
        <v>1120412.99</v>
      </c>
      <c r="F15" s="14">
        <v>1120412.99</v>
      </c>
      <c r="G15" s="14">
        <f t="shared" si="3"/>
        <v>38300.22999999998</v>
      </c>
    </row>
    <row r="16" spans="1:7" ht="15">
      <c r="A16" s="4" t="s">
        <v>19</v>
      </c>
      <c r="B16" s="14">
        <v>0</v>
      </c>
      <c r="C16" s="14">
        <v>0</v>
      </c>
      <c r="D16" s="14">
        <f t="shared" si="2"/>
        <v>0</v>
      </c>
      <c r="E16" s="14">
        <v>0</v>
      </c>
      <c r="F16" s="14">
        <v>0</v>
      </c>
      <c r="G16" s="14">
        <f t="shared" si="3"/>
        <v>0</v>
      </c>
    </row>
    <row r="17" spans="1:7" ht="15">
      <c r="A17" s="4" t="s">
        <v>20</v>
      </c>
      <c r="B17" s="14">
        <v>4052348.83</v>
      </c>
      <c r="C17" s="14">
        <v>-27739.88</v>
      </c>
      <c r="D17" s="14">
        <f t="shared" si="2"/>
        <v>4024608.95</v>
      </c>
      <c r="E17" s="14">
        <v>3146558.13</v>
      </c>
      <c r="F17" s="14">
        <v>3002620.23</v>
      </c>
      <c r="G17" s="14">
        <f t="shared" si="3"/>
        <v>878050.8200000003</v>
      </c>
    </row>
    <row r="18" spans="1:7" ht="15">
      <c r="A18" s="3" t="s">
        <v>21</v>
      </c>
      <c r="B18" s="14">
        <f>SUM(B19:B27)</f>
        <v>5813771.049999999</v>
      </c>
      <c r="C18" s="14">
        <f aca="true" t="shared" si="4" ref="C18:F18">SUM(C19:C27)</f>
        <v>386915.70999999996</v>
      </c>
      <c r="D18" s="14">
        <f>SUM(D19:D27)</f>
        <v>6200686.76</v>
      </c>
      <c r="E18" s="14">
        <f t="shared" si="4"/>
        <v>6167224.66</v>
      </c>
      <c r="F18" s="14">
        <f t="shared" si="4"/>
        <v>6167224.66</v>
      </c>
      <c r="G18" s="14">
        <f>SUM(G19:G27)</f>
        <v>33462.09999999963</v>
      </c>
    </row>
    <row r="19" spans="1:7" ht="15">
      <c r="A19" s="4" t="s">
        <v>22</v>
      </c>
      <c r="B19" s="14">
        <v>448125.78</v>
      </c>
      <c r="C19" s="14">
        <v>-96171.76</v>
      </c>
      <c r="D19" s="14">
        <f>B19+C19</f>
        <v>351954.02</v>
      </c>
      <c r="E19" s="14">
        <v>351954.02</v>
      </c>
      <c r="F19" s="14">
        <v>351954.02</v>
      </c>
      <c r="G19" s="14">
        <f>D19-E19</f>
        <v>0</v>
      </c>
    </row>
    <row r="20" spans="1:7" ht="15">
      <c r="A20" s="4" t="s">
        <v>23</v>
      </c>
      <c r="B20" s="14">
        <v>0</v>
      </c>
      <c r="C20" s="14">
        <v>0</v>
      </c>
      <c r="D20" s="14">
        <f aca="true" t="shared" si="5" ref="D20:D27">B20+C20</f>
        <v>0</v>
      </c>
      <c r="E20" s="14">
        <v>0</v>
      </c>
      <c r="F20" s="14">
        <v>0</v>
      </c>
      <c r="G20" s="14">
        <f aca="true" t="shared" si="6" ref="G20:G27">D20-E20</f>
        <v>0</v>
      </c>
    </row>
    <row r="21" spans="1:7" ht="15">
      <c r="A21" s="4" t="s">
        <v>24</v>
      </c>
      <c r="B21" s="14">
        <v>0</v>
      </c>
      <c r="C21" s="14">
        <v>0</v>
      </c>
      <c r="D21" s="14">
        <f t="shared" si="5"/>
        <v>0</v>
      </c>
      <c r="E21" s="14">
        <v>0</v>
      </c>
      <c r="F21" s="14">
        <v>0</v>
      </c>
      <c r="G21" s="14">
        <f t="shared" si="6"/>
        <v>0</v>
      </c>
    </row>
    <row r="22" spans="1:7" ht="15">
      <c r="A22" s="4" t="s">
        <v>25</v>
      </c>
      <c r="B22" s="14">
        <v>31094.98</v>
      </c>
      <c r="C22" s="14">
        <v>4862.48</v>
      </c>
      <c r="D22" s="14">
        <f t="shared" si="5"/>
        <v>35957.46</v>
      </c>
      <c r="E22" s="14">
        <v>35957.46</v>
      </c>
      <c r="F22" s="14">
        <v>35957.46</v>
      </c>
      <c r="G22" s="14">
        <f t="shared" si="6"/>
        <v>0</v>
      </c>
    </row>
    <row r="23" spans="1:7" ht="15">
      <c r="A23" s="4" t="s">
        <v>26</v>
      </c>
      <c r="B23" s="14">
        <v>4890776.38</v>
      </c>
      <c r="C23" s="14">
        <v>568717.95</v>
      </c>
      <c r="D23" s="14">
        <f t="shared" si="5"/>
        <v>5459494.33</v>
      </c>
      <c r="E23" s="14">
        <v>5426032.23</v>
      </c>
      <c r="F23" s="14">
        <v>5426032.23</v>
      </c>
      <c r="G23" s="14">
        <f t="shared" si="6"/>
        <v>33462.09999999963</v>
      </c>
    </row>
    <row r="24" spans="1:7" ht="15">
      <c r="A24" s="4" t="s">
        <v>27</v>
      </c>
      <c r="B24" s="14">
        <v>105000</v>
      </c>
      <c r="C24" s="14">
        <v>-17964</v>
      </c>
      <c r="D24" s="14">
        <f t="shared" si="5"/>
        <v>87036</v>
      </c>
      <c r="E24" s="14">
        <v>87036</v>
      </c>
      <c r="F24" s="14">
        <v>87036</v>
      </c>
      <c r="G24" s="14">
        <f t="shared" si="6"/>
        <v>0</v>
      </c>
    </row>
    <row r="25" spans="1:7" ht="15">
      <c r="A25" s="4" t="s">
        <v>28</v>
      </c>
      <c r="B25" s="14">
        <v>244614.31</v>
      </c>
      <c r="C25" s="14">
        <v>-67380.93</v>
      </c>
      <c r="D25" s="14">
        <f t="shared" si="5"/>
        <v>177233.38</v>
      </c>
      <c r="E25" s="14">
        <v>177233.38</v>
      </c>
      <c r="F25" s="14">
        <v>177233.38</v>
      </c>
      <c r="G25" s="14">
        <f t="shared" si="6"/>
        <v>0</v>
      </c>
    </row>
    <row r="26" spans="1:7" ht="15">
      <c r="A26" s="4" t="s">
        <v>29</v>
      </c>
      <c r="B26" s="14">
        <v>0</v>
      </c>
      <c r="C26" s="14">
        <v>1580.01</v>
      </c>
      <c r="D26" s="14">
        <f t="shared" si="5"/>
        <v>1580.01</v>
      </c>
      <c r="E26" s="14">
        <v>1580.01</v>
      </c>
      <c r="F26" s="14">
        <v>1580.01</v>
      </c>
      <c r="G26" s="14">
        <f t="shared" si="6"/>
        <v>0</v>
      </c>
    </row>
    <row r="27" spans="1:7" ht="15">
      <c r="A27" s="4" t="s">
        <v>30</v>
      </c>
      <c r="B27" s="14">
        <v>94159.6</v>
      </c>
      <c r="C27" s="14">
        <v>-6728.04</v>
      </c>
      <c r="D27" s="14">
        <f t="shared" si="5"/>
        <v>87431.56000000001</v>
      </c>
      <c r="E27" s="14">
        <v>87431.56</v>
      </c>
      <c r="F27" s="14">
        <v>87431.56</v>
      </c>
      <c r="G27" s="14">
        <f t="shared" si="6"/>
        <v>0</v>
      </c>
    </row>
    <row r="28" spans="1:7" ht="15">
      <c r="A28" s="3" t="s">
        <v>31</v>
      </c>
      <c r="B28" s="14">
        <f>SUM(B29:B37)</f>
        <v>4770674.72</v>
      </c>
      <c r="C28" s="14">
        <f aca="true" t="shared" si="7" ref="C28:G28">SUM(C29:C37)</f>
        <v>1184144.21</v>
      </c>
      <c r="D28" s="14">
        <f t="shared" si="7"/>
        <v>5954818.93</v>
      </c>
      <c r="E28" s="14">
        <f t="shared" si="7"/>
        <v>5756957.35</v>
      </c>
      <c r="F28" s="14">
        <f t="shared" si="7"/>
        <v>5652789.35</v>
      </c>
      <c r="G28" s="14">
        <f t="shared" si="7"/>
        <v>197861.57999999996</v>
      </c>
    </row>
    <row r="29" spans="1:7" ht="15">
      <c r="A29" s="4" t="s">
        <v>32</v>
      </c>
      <c r="B29" s="14">
        <v>668450</v>
      </c>
      <c r="C29" s="14">
        <v>175798</v>
      </c>
      <c r="D29" s="14">
        <f>B29+C29</f>
        <v>844248</v>
      </c>
      <c r="E29" s="14">
        <v>837999</v>
      </c>
      <c r="F29" s="14">
        <v>837999</v>
      </c>
      <c r="G29" s="14">
        <f>D29-E29</f>
        <v>6249</v>
      </c>
    </row>
    <row r="30" spans="1:7" ht="15">
      <c r="A30" s="4" t="s">
        <v>33</v>
      </c>
      <c r="B30" s="14">
        <v>48000</v>
      </c>
      <c r="C30" s="14">
        <v>12363.83</v>
      </c>
      <c r="D30" s="14">
        <f aca="true" t="shared" si="8" ref="D30:D37">B30+C30</f>
        <v>60363.83</v>
      </c>
      <c r="E30" s="14">
        <v>60363.83</v>
      </c>
      <c r="F30" s="14">
        <v>60363.83</v>
      </c>
      <c r="G30" s="14">
        <f aca="true" t="shared" si="9" ref="G30:G37">D30-E30</f>
        <v>0</v>
      </c>
    </row>
    <row r="31" spans="1:7" ht="15">
      <c r="A31" s="4" t="s">
        <v>34</v>
      </c>
      <c r="B31" s="14">
        <v>1170953</v>
      </c>
      <c r="C31" s="14">
        <v>503771.36</v>
      </c>
      <c r="D31" s="14">
        <f t="shared" si="8"/>
        <v>1674724.3599999999</v>
      </c>
      <c r="E31" s="14">
        <v>1592026.91</v>
      </c>
      <c r="F31" s="14">
        <v>1592026.91</v>
      </c>
      <c r="G31" s="14">
        <f t="shared" si="9"/>
        <v>82697.44999999995</v>
      </c>
    </row>
    <row r="32" spans="1:7" ht="15">
      <c r="A32" s="4" t="s">
        <v>35</v>
      </c>
      <c r="B32" s="14">
        <v>304130.23</v>
      </c>
      <c r="C32" s="14">
        <v>86283.18</v>
      </c>
      <c r="D32" s="14">
        <f t="shared" si="8"/>
        <v>390413.41</v>
      </c>
      <c r="E32" s="14">
        <v>283437.93</v>
      </c>
      <c r="F32" s="14">
        <v>283437.93</v>
      </c>
      <c r="G32" s="14">
        <f t="shared" si="9"/>
        <v>106975.47999999998</v>
      </c>
    </row>
    <row r="33" spans="1:7" ht="15">
      <c r="A33" s="4" t="s">
        <v>36</v>
      </c>
      <c r="B33" s="14">
        <v>1368748.45</v>
      </c>
      <c r="C33" s="14">
        <v>444950.33</v>
      </c>
      <c r="D33" s="14">
        <f t="shared" si="8"/>
        <v>1813698.78</v>
      </c>
      <c r="E33" s="14">
        <v>1813698.78</v>
      </c>
      <c r="F33" s="14">
        <v>1813698.78</v>
      </c>
      <c r="G33" s="14">
        <f t="shared" si="9"/>
        <v>0</v>
      </c>
    </row>
    <row r="34" spans="1:7" ht="15">
      <c r="A34" s="4" t="s">
        <v>37</v>
      </c>
      <c r="B34" s="14">
        <v>0</v>
      </c>
      <c r="C34" s="14">
        <v>5000.01</v>
      </c>
      <c r="D34" s="14">
        <f t="shared" si="8"/>
        <v>5000.01</v>
      </c>
      <c r="E34" s="14">
        <v>5000.01</v>
      </c>
      <c r="F34" s="14">
        <v>5000.01</v>
      </c>
      <c r="G34" s="14">
        <f t="shared" si="9"/>
        <v>0</v>
      </c>
    </row>
    <row r="35" spans="1:7" ht="15">
      <c r="A35" s="4" t="s">
        <v>38</v>
      </c>
      <c r="B35" s="14">
        <v>147234.25</v>
      </c>
      <c r="C35" s="14">
        <v>-14062.34</v>
      </c>
      <c r="D35" s="14">
        <f t="shared" si="8"/>
        <v>133171.91</v>
      </c>
      <c r="E35" s="14">
        <v>133171.91</v>
      </c>
      <c r="F35" s="14">
        <v>133171.91</v>
      </c>
      <c r="G35" s="14">
        <f t="shared" si="9"/>
        <v>0</v>
      </c>
    </row>
    <row r="36" spans="1:7" ht="15">
      <c r="A36" s="4" t="s">
        <v>39</v>
      </c>
      <c r="B36" s="14">
        <v>108629.4</v>
      </c>
      <c r="C36" s="14">
        <v>-17370.89</v>
      </c>
      <c r="D36" s="14">
        <f t="shared" si="8"/>
        <v>91258.51</v>
      </c>
      <c r="E36" s="14">
        <v>91258.51</v>
      </c>
      <c r="F36" s="14">
        <v>91258.51</v>
      </c>
      <c r="G36" s="14">
        <f t="shared" si="9"/>
        <v>0</v>
      </c>
    </row>
    <row r="37" spans="1:7" ht="15">
      <c r="A37" s="4" t="s">
        <v>40</v>
      </c>
      <c r="B37" s="14">
        <v>954529.39</v>
      </c>
      <c r="C37" s="14">
        <v>-12589.27</v>
      </c>
      <c r="D37" s="14">
        <f t="shared" si="8"/>
        <v>941940.12</v>
      </c>
      <c r="E37" s="14">
        <v>940000.47</v>
      </c>
      <c r="F37" s="14">
        <v>835832.47</v>
      </c>
      <c r="G37" s="14">
        <f t="shared" si="9"/>
        <v>1939.6500000000233</v>
      </c>
    </row>
    <row r="38" spans="1:7" ht="15">
      <c r="A38" s="3" t="s">
        <v>41</v>
      </c>
      <c r="B38" s="14">
        <f>SUM(B39:B47)</f>
        <v>0</v>
      </c>
      <c r="C38" s="14">
        <f aca="true" t="shared" si="10" ref="C38:G38">SUM(C39:C47)</f>
        <v>0</v>
      </c>
      <c r="D38" s="14">
        <f t="shared" si="10"/>
        <v>0</v>
      </c>
      <c r="E38" s="14">
        <f t="shared" si="10"/>
        <v>0</v>
      </c>
      <c r="F38" s="14">
        <f t="shared" si="10"/>
        <v>0</v>
      </c>
      <c r="G38" s="14">
        <f t="shared" si="10"/>
        <v>0</v>
      </c>
    </row>
    <row r="39" spans="1:7" ht="15">
      <c r="A39" s="4" t="s">
        <v>42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f>D39-E39</f>
        <v>0</v>
      </c>
    </row>
    <row r="40" spans="1:7" ht="15">
      <c r="A40" s="4" t="s">
        <v>43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f aca="true" t="shared" si="11" ref="G40:G47">D40-E40</f>
        <v>0</v>
      </c>
    </row>
    <row r="41" spans="1:7" ht="15">
      <c r="A41" s="4" t="s">
        <v>44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f t="shared" si="11"/>
        <v>0</v>
      </c>
    </row>
    <row r="42" spans="1:7" ht="15">
      <c r="A42" s="4" t="s">
        <v>45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f t="shared" si="11"/>
        <v>0</v>
      </c>
    </row>
    <row r="43" spans="1:7" ht="15">
      <c r="A43" s="4" t="s">
        <v>46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f t="shared" si="11"/>
        <v>0</v>
      </c>
    </row>
    <row r="44" spans="1:7" ht="15">
      <c r="A44" s="4" t="s">
        <v>47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f t="shared" si="11"/>
        <v>0</v>
      </c>
    </row>
    <row r="45" spans="1:7" ht="15">
      <c r="A45" s="4" t="s">
        <v>48</v>
      </c>
      <c r="B45" s="14">
        <v>0</v>
      </c>
      <c r="C45" s="14">
        <v>0</v>
      </c>
      <c r="D45" s="14">
        <v>0</v>
      </c>
      <c r="E45" s="14">
        <v>0</v>
      </c>
      <c r="F45" s="14"/>
      <c r="G45" s="14">
        <f t="shared" si="11"/>
        <v>0</v>
      </c>
    </row>
    <row r="46" spans="1:7" ht="15">
      <c r="A46" s="4" t="s">
        <v>49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f t="shared" si="11"/>
        <v>0</v>
      </c>
    </row>
    <row r="47" spans="1:7" ht="15">
      <c r="A47" s="4" t="s">
        <v>50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f t="shared" si="11"/>
        <v>0</v>
      </c>
    </row>
    <row r="48" spans="1:7" ht="15">
      <c r="A48" s="3" t="s">
        <v>51</v>
      </c>
      <c r="B48" s="14">
        <f>SUM(B49:B57)</f>
        <v>2878810.77</v>
      </c>
      <c r="C48" s="14">
        <f aca="true" t="shared" si="12" ref="C48:G48">SUM(C49:C57)</f>
        <v>-1046259.4400000001</v>
      </c>
      <c r="D48" s="14">
        <f>SUM(D49:D57)</f>
        <v>1832551.33</v>
      </c>
      <c r="E48" s="14">
        <f t="shared" si="12"/>
        <v>1832551.33</v>
      </c>
      <c r="F48" s="14">
        <f t="shared" si="12"/>
        <v>1832551.33</v>
      </c>
      <c r="G48" s="14">
        <f t="shared" si="12"/>
        <v>0</v>
      </c>
    </row>
    <row r="49" spans="1:7" ht="15">
      <c r="A49" s="4" t="s">
        <v>52</v>
      </c>
      <c r="B49" s="14">
        <v>180260.84</v>
      </c>
      <c r="C49" s="14">
        <v>-71862.22</v>
      </c>
      <c r="D49" s="14">
        <f>B49+C49</f>
        <v>108398.62</v>
      </c>
      <c r="E49" s="14">
        <v>108398.62</v>
      </c>
      <c r="F49" s="14">
        <v>108398.62</v>
      </c>
      <c r="G49" s="14">
        <f>D49-E49</f>
        <v>0</v>
      </c>
    </row>
    <row r="50" spans="1:7" ht="15">
      <c r="A50" s="4" t="s">
        <v>53</v>
      </c>
      <c r="B50" s="14">
        <v>13077.78</v>
      </c>
      <c r="C50" s="14">
        <v>56052</v>
      </c>
      <c r="D50" s="14">
        <f aca="true" t="shared" si="13" ref="D50:D56">B50+C50</f>
        <v>69129.78</v>
      </c>
      <c r="E50" s="14">
        <v>69129.78</v>
      </c>
      <c r="F50" s="14">
        <v>69129.78</v>
      </c>
      <c r="G50" s="14">
        <f aca="true" t="shared" si="14" ref="G50:G57">D50-E50</f>
        <v>0</v>
      </c>
    </row>
    <row r="51" spans="1:7" ht="15">
      <c r="A51" s="4" t="s">
        <v>54</v>
      </c>
      <c r="B51" s="14">
        <v>2666060.17</v>
      </c>
      <c r="C51" s="14">
        <v>-1040073.09</v>
      </c>
      <c r="D51" s="14">
        <f t="shared" si="13"/>
        <v>1625987.08</v>
      </c>
      <c r="E51" s="14">
        <v>1625987.08</v>
      </c>
      <c r="F51" s="14">
        <v>1625987.08</v>
      </c>
      <c r="G51" s="14">
        <f t="shared" si="14"/>
        <v>0</v>
      </c>
    </row>
    <row r="52" spans="1:7" ht="15">
      <c r="A52" s="4" t="s">
        <v>55</v>
      </c>
      <c r="B52" s="14">
        <v>0</v>
      </c>
      <c r="C52" s="14">
        <v>0</v>
      </c>
      <c r="D52" s="14">
        <f t="shared" si="13"/>
        <v>0</v>
      </c>
      <c r="E52" s="14">
        <v>0</v>
      </c>
      <c r="F52" s="14">
        <v>0</v>
      </c>
      <c r="G52" s="14">
        <f t="shared" si="14"/>
        <v>0</v>
      </c>
    </row>
    <row r="53" spans="1:7" ht="15">
      <c r="A53" s="4" t="s">
        <v>56</v>
      </c>
      <c r="B53" s="14">
        <v>0</v>
      </c>
      <c r="C53" s="14">
        <v>0</v>
      </c>
      <c r="D53" s="14">
        <f t="shared" si="13"/>
        <v>0</v>
      </c>
      <c r="E53" s="14">
        <v>0</v>
      </c>
      <c r="F53" s="14">
        <v>0</v>
      </c>
      <c r="G53" s="14">
        <f t="shared" si="14"/>
        <v>0</v>
      </c>
    </row>
    <row r="54" spans="1:7" ht="15">
      <c r="A54" s="4" t="s">
        <v>57</v>
      </c>
      <c r="B54" s="14">
        <v>19411.98</v>
      </c>
      <c r="C54" s="14">
        <v>9623.87</v>
      </c>
      <c r="D54" s="14">
        <f t="shared" si="13"/>
        <v>29035.85</v>
      </c>
      <c r="E54" s="14">
        <v>29035.85</v>
      </c>
      <c r="F54" s="14">
        <v>29035.85</v>
      </c>
      <c r="G54" s="14">
        <f t="shared" si="14"/>
        <v>0</v>
      </c>
    </row>
    <row r="55" spans="1:7" ht="15">
      <c r="A55" s="4" t="s">
        <v>58</v>
      </c>
      <c r="B55" s="14">
        <v>0</v>
      </c>
      <c r="C55" s="14">
        <v>0</v>
      </c>
      <c r="D55" s="14">
        <f t="shared" si="13"/>
        <v>0</v>
      </c>
      <c r="E55" s="14">
        <v>0</v>
      </c>
      <c r="F55" s="14"/>
      <c r="G55" s="14">
        <f t="shared" si="14"/>
        <v>0</v>
      </c>
    </row>
    <row r="56" spans="1:7" ht="15">
      <c r="A56" s="4" t="s">
        <v>59</v>
      </c>
      <c r="B56" s="14">
        <v>0</v>
      </c>
      <c r="C56" s="14">
        <v>0</v>
      </c>
      <c r="D56" s="14">
        <f t="shared" si="13"/>
        <v>0</v>
      </c>
      <c r="E56" s="14">
        <v>0</v>
      </c>
      <c r="F56" s="14"/>
      <c r="G56" s="14">
        <f t="shared" si="14"/>
        <v>0</v>
      </c>
    </row>
    <row r="57" spans="1:7" ht="15">
      <c r="A57" s="4" t="s">
        <v>60</v>
      </c>
      <c r="B57" s="14">
        <v>0</v>
      </c>
      <c r="C57" s="14">
        <v>0</v>
      </c>
      <c r="D57" s="14">
        <f>B57+C57</f>
        <v>0</v>
      </c>
      <c r="E57" s="14">
        <v>0</v>
      </c>
      <c r="F57" s="14"/>
      <c r="G57" s="14">
        <f t="shared" si="14"/>
        <v>0</v>
      </c>
    </row>
    <row r="58" spans="1:7" ht="15">
      <c r="A58" s="3" t="s">
        <v>61</v>
      </c>
      <c r="B58" s="14">
        <f>SUM(B59:B61)</f>
        <v>0</v>
      </c>
      <c r="C58" s="14">
        <f aca="true" t="shared" si="15" ref="C58:G58">SUM(C59:C61)</f>
        <v>0</v>
      </c>
      <c r="D58" s="14">
        <f t="shared" si="15"/>
        <v>0</v>
      </c>
      <c r="E58" s="14">
        <v>0</v>
      </c>
      <c r="F58" s="14">
        <f t="shared" si="15"/>
        <v>0</v>
      </c>
      <c r="G58" s="14">
        <f t="shared" si="15"/>
        <v>0</v>
      </c>
    </row>
    <row r="59" spans="1:7" ht="15">
      <c r="A59" s="4" t="s">
        <v>62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f>D59-E59</f>
        <v>0</v>
      </c>
    </row>
    <row r="60" spans="1:7" ht="15">
      <c r="A60" s="4" t="s">
        <v>63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f aca="true" t="shared" si="16" ref="G60:G61">D60-E60</f>
        <v>0</v>
      </c>
    </row>
    <row r="61" spans="1:7" ht="15">
      <c r="A61" s="4" t="s">
        <v>64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f t="shared" si="16"/>
        <v>0</v>
      </c>
    </row>
    <row r="62" spans="1:7" ht="15">
      <c r="A62" s="3" t="s">
        <v>65</v>
      </c>
      <c r="B62" s="14">
        <f>SUM(B63:B67,B69:B70)</f>
        <v>0</v>
      </c>
      <c r="C62" s="14">
        <f aca="true" t="shared" si="17" ref="C62:G62">SUM(C63:C67,C69:C70)</f>
        <v>0</v>
      </c>
      <c r="D62" s="14">
        <v>0</v>
      </c>
      <c r="E62" s="14">
        <f t="shared" si="17"/>
        <v>0</v>
      </c>
      <c r="F62" s="14">
        <f t="shared" si="17"/>
        <v>0</v>
      </c>
      <c r="G62" s="14">
        <f t="shared" si="17"/>
        <v>0</v>
      </c>
    </row>
    <row r="63" spans="1:7" ht="15">
      <c r="A63" s="4" t="s">
        <v>66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f>D63-E63</f>
        <v>0</v>
      </c>
    </row>
    <row r="64" spans="1:7" ht="15">
      <c r="A64" s="4" t="s">
        <v>67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f aca="true" t="shared" si="18" ref="G64:G70">D64-E64</f>
        <v>0</v>
      </c>
    </row>
    <row r="65" spans="1:7" ht="15">
      <c r="A65" s="4" t="s">
        <v>68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f t="shared" si="18"/>
        <v>0</v>
      </c>
    </row>
    <row r="66" spans="1:7" ht="15">
      <c r="A66" s="4" t="s">
        <v>69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f t="shared" si="18"/>
        <v>0</v>
      </c>
    </row>
    <row r="67" spans="1:7" ht="15">
      <c r="A67" s="4" t="s">
        <v>70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f t="shared" si="18"/>
        <v>0</v>
      </c>
    </row>
    <row r="68" spans="1:7" ht="15">
      <c r="A68" s="4" t="s">
        <v>71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f t="shared" si="18"/>
        <v>0</v>
      </c>
    </row>
    <row r="69" spans="1:7" ht="15">
      <c r="A69" s="4" t="s">
        <v>72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f t="shared" si="18"/>
        <v>0</v>
      </c>
    </row>
    <row r="70" spans="1:7" ht="15">
      <c r="A70" s="4" t="s">
        <v>73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f t="shared" si="18"/>
        <v>0</v>
      </c>
    </row>
    <row r="71" spans="1:7" ht="15">
      <c r="A71" s="3" t="s">
        <v>74</v>
      </c>
      <c r="B71" s="14">
        <f>SUM(B72:B74)</f>
        <v>0</v>
      </c>
      <c r="C71" s="14">
        <f aca="true" t="shared" si="19" ref="C71:G71">SUM(C72:C74)</f>
        <v>0</v>
      </c>
      <c r="D71" s="14">
        <f t="shared" si="19"/>
        <v>0</v>
      </c>
      <c r="E71" s="14">
        <f t="shared" si="19"/>
        <v>0</v>
      </c>
      <c r="F71" s="14">
        <f t="shared" si="19"/>
        <v>0</v>
      </c>
      <c r="G71" s="14">
        <f t="shared" si="19"/>
        <v>0</v>
      </c>
    </row>
    <row r="72" spans="1:7" ht="15">
      <c r="A72" s="4" t="s">
        <v>75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f>D72-E72</f>
        <v>0</v>
      </c>
    </row>
    <row r="73" spans="1:7" ht="15">
      <c r="A73" s="4" t="s">
        <v>76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f aca="true" t="shared" si="20" ref="G73:G74">D73-E73</f>
        <v>0</v>
      </c>
    </row>
    <row r="74" spans="1:7" ht="15">
      <c r="A74" s="4" t="s">
        <v>77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f t="shared" si="20"/>
        <v>0</v>
      </c>
    </row>
    <row r="75" spans="1:7" ht="15">
      <c r="A75" s="3" t="s">
        <v>78</v>
      </c>
      <c r="B75" s="14">
        <f>SUM(B76:B82)</f>
        <v>0</v>
      </c>
      <c r="C75" s="14">
        <f aca="true" t="shared" si="21" ref="C75:G75">SUM(C76:C82)</f>
        <v>0</v>
      </c>
      <c r="D75" s="14">
        <f t="shared" si="21"/>
        <v>0</v>
      </c>
      <c r="E75" s="14">
        <f t="shared" si="21"/>
        <v>0</v>
      </c>
      <c r="F75" s="14">
        <f t="shared" si="21"/>
        <v>0</v>
      </c>
      <c r="G75" s="14">
        <f t="shared" si="21"/>
        <v>0</v>
      </c>
    </row>
    <row r="76" spans="1:7" ht="15">
      <c r="A76" s="4" t="s">
        <v>79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f>D76-E76</f>
        <v>0</v>
      </c>
    </row>
    <row r="77" spans="1:7" ht="15">
      <c r="A77" s="4" t="s">
        <v>80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f aca="true" t="shared" si="22" ref="G77:G82">D77-E77</f>
        <v>0</v>
      </c>
    </row>
    <row r="78" spans="1:7" ht="15">
      <c r="A78" s="4" t="s">
        <v>81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f t="shared" si="22"/>
        <v>0</v>
      </c>
    </row>
    <row r="79" spans="1:7" ht="15">
      <c r="A79" s="4" t="s">
        <v>82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f t="shared" si="22"/>
        <v>0</v>
      </c>
    </row>
    <row r="80" spans="1:7" ht="15">
      <c r="A80" s="4" t="s">
        <v>83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f t="shared" si="22"/>
        <v>0</v>
      </c>
    </row>
    <row r="81" spans="1:7" ht="15">
      <c r="A81" s="4" t="s">
        <v>84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f t="shared" si="22"/>
        <v>0</v>
      </c>
    </row>
    <row r="82" spans="1:7" ht="15">
      <c r="A82" s="4" t="s">
        <v>85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f t="shared" si="22"/>
        <v>0</v>
      </c>
    </row>
    <row r="83" spans="1:7" ht="15">
      <c r="A83" s="5"/>
      <c r="B83" s="15"/>
      <c r="C83" s="15"/>
      <c r="D83" s="15"/>
      <c r="E83" s="15"/>
      <c r="F83" s="15"/>
      <c r="G83" s="15"/>
    </row>
    <row r="84" spans="1:7" ht="15">
      <c r="A84" s="6" t="s">
        <v>86</v>
      </c>
      <c r="B84" s="13">
        <f>SUM(B85,B93,B103,B113,B123,B133,B137,B146,B150)</f>
        <v>560012</v>
      </c>
      <c r="C84" s="13">
        <f aca="true" t="shared" si="23" ref="C84:G84">SUM(C85,C93,C103,C113,C123,C133,C137,C146,C150)</f>
        <v>-246512.88</v>
      </c>
      <c r="D84" s="13">
        <f>SUM(D85,D93,D103,D113,D123,D133,D137,D146,D150)</f>
        <v>313499.12</v>
      </c>
      <c r="E84" s="13">
        <f>SUM(E85,E93,E103,E113,E123,E133,E137,E146,E150)</f>
        <v>296698.11</v>
      </c>
      <c r="F84" s="13">
        <f>SUM(F85,F93,F103,F113,F123,F133,F137,F146,F150)</f>
        <v>296698.11</v>
      </c>
      <c r="G84" s="13">
        <f t="shared" si="23"/>
        <v>16801.01000000001</v>
      </c>
    </row>
    <row r="85" spans="1:7" ht="15">
      <c r="A85" s="3" t="s">
        <v>13</v>
      </c>
      <c r="B85" s="14">
        <f>SUM(B86:B92)</f>
        <v>0</v>
      </c>
      <c r="C85" s="14">
        <f aca="true" t="shared" si="24" ref="C85:G85">SUM(C86:C92)</f>
        <v>0</v>
      </c>
      <c r="D85" s="14">
        <f t="shared" si="24"/>
        <v>0</v>
      </c>
      <c r="E85" s="14">
        <f t="shared" si="24"/>
        <v>0</v>
      </c>
      <c r="F85" s="14">
        <f t="shared" si="24"/>
        <v>0</v>
      </c>
      <c r="G85" s="14">
        <f t="shared" si="24"/>
        <v>0</v>
      </c>
    </row>
    <row r="86" spans="1:7" ht="15">
      <c r="A86" s="4" t="s">
        <v>14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f>D86-E86</f>
        <v>0</v>
      </c>
    </row>
    <row r="87" spans="1:7" ht="15">
      <c r="A87" s="4" t="s">
        <v>15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f aca="true" t="shared" si="25" ref="G87:G92">D87-E87</f>
        <v>0</v>
      </c>
    </row>
    <row r="88" spans="1:7" ht="15">
      <c r="A88" s="4" t="s">
        <v>16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f t="shared" si="25"/>
        <v>0</v>
      </c>
    </row>
    <row r="89" spans="1:7" ht="15">
      <c r="A89" s="4" t="s">
        <v>17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f t="shared" si="25"/>
        <v>0</v>
      </c>
    </row>
    <row r="90" spans="1:7" ht="15">
      <c r="A90" s="4" t="s">
        <v>18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f t="shared" si="25"/>
        <v>0</v>
      </c>
    </row>
    <row r="91" spans="1:7" ht="15">
      <c r="A91" s="4" t="s">
        <v>19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f t="shared" si="25"/>
        <v>0</v>
      </c>
    </row>
    <row r="92" spans="1:7" ht="15">
      <c r="A92" s="4" t="s">
        <v>20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f t="shared" si="25"/>
        <v>0</v>
      </c>
    </row>
    <row r="93" spans="1:7" ht="15">
      <c r="A93" s="3" t="s">
        <v>21</v>
      </c>
      <c r="B93" s="14">
        <f>SUM(B94:B102)</f>
        <v>372541.76</v>
      </c>
      <c r="C93" s="14">
        <f aca="true" t="shared" si="26" ref="C93:G93">SUM(C94:C102)</f>
        <v>-89289.56</v>
      </c>
      <c r="D93" s="14">
        <f t="shared" si="26"/>
        <v>283252.2</v>
      </c>
      <c r="E93" s="14">
        <f>SUM(E94:E102)</f>
        <v>266451.19</v>
      </c>
      <c r="F93" s="14">
        <f>SUM(F94:F102)</f>
        <v>266451.19</v>
      </c>
      <c r="G93" s="14">
        <f t="shared" si="26"/>
        <v>16801.01000000001</v>
      </c>
    </row>
    <row r="94" spans="1:7" ht="15">
      <c r="A94" s="4" t="s">
        <v>22</v>
      </c>
      <c r="B94" s="14">
        <v>0</v>
      </c>
      <c r="C94" s="14">
        <v>0</v>
      </c>
      <c r="D94" s="14">
        <f>B94+C94</f>
        <v>0</v>
      </c>
      <c r="E94" s="14">
        <v>0</v>
      </c>
      <c r="F94" s="14">
        <v>0</v>
      </c>
      <c r="G94" s="14">
        <f>D94-E94</f>
        <v>0</v>
      </c>
    </row>
    <row r="95" spans="1:7" ht="15">
      <c r="A95" s="4" t="s">
        <v>23</v>
      </c>
      <c r="B95" s="14">
        <v>0</v>
      </c>
      <c r="C95" s="14">
        <v>0</v>
      </c>
      <c r="D95" s="14">
        <f aca="true" t="shared" si="27" ref="D95:D102">B95+C95</f>
        <v>0</v>
      </c>
      <c r="E95" s="14">
        <v>0</v>
      </c>
      <c r="F95" s="14">
        <v>0</v>
      </c>
      <c r="G95" s="14">
        <f aca="true" t="shared" si="28" ref="G95:G102">D95-E95</f>
        <v>0</v>
      </c>
    </row>
    <row r="96" spans="1:7" ht="15">
      <c r="A96" s="4" t="s">
        <v>24</v>
      </c>
      <c r="B96" s="14">
        <v>0</v>
      </c>
      <c r="C96" s="14">
        <v>0</v>
      </c>
      <c r="D96" s="14">
        <f t="shared" si="27"/>
        <v>0</v>
      </c>
      <c r="E96" s="14">
        <v>0</v>
      </c>
      <c r="F96" s="14">
        <v>0</v>
      </c>
      <c r="G96" s="14">
        <f t="shared" si="28"/>
        <v>0</v>
      </c>
    </row>
    <row r="97" spans="1:7" ht="15">
      <c r="A97" s="4" t="s">
        <v>25</v>
      </c>
      <c r="B97" s="14">
        <v>0</v>
      </c>
      <c r="C97" s="14">
        <v>0</v>
      </c>
      <c r="D97" s="14">
        <f t="shared" si="27"/>
        <v>0</v>
      </c>
      <c r="E97" s="14">
        <v>0</v>
      </c>
      <c r="F97" s="14">
        <v>0</v>
      </c>
      <c r="G97" s="14">
        <f t="shared" si="28"/>
        <v>0</v>
      </c>
    </row>
    <row r="98" spans="1:7" ht="15">
      <c r="A98" s="7" t="s">
        <v>26</v>
      </c>
      <c r="B98" s="14">
        <v>372541.76</v>
      </c>
      <c r="C98" s="14">
        <v>-89289.56</v>
      </c>
      <c r="D98" s="14">
        <f t="shared" si="27"/>
        <v>283252.2</v>
      </c>
      <c r="E98" s="14">
        <v>266451.19</v>
      </c>
      <c r="F98" s="14">
        <v>266451.19</v>
      </c>
      <c r="G98" s="14">
        <f t="shared" si="28"/>
        <v>16801.01000000001</v>
      </c>
    </row>
    <row r="99" spans="1:7" ht="15">
      <c r="A99" s="4" t="s">
        <v>27</v>
      </c>
      <c r="B99" s="14">
        <v>0</v>
      </c>
      <c r="C99" s="14">
        <v>0</v>
      </c>
      <c r="D99" s="14">
        <f t="shared" si="27"/>
        <v>0</v>
      </c>
      <c r="E99" s="14">
        <v>0</v>
      </c>
      <c r="F99" s="14">
        <v>0</v>
      </c>
      <c r="G99" s="14">
        <f t="shared" si="28"/>
        <v>0</v>
      </c>
    </row>
    <row r="100" spans="1:7" ht="15">
      <c r="A100" s="4" t="s">
        <v>28</v>
      </c>
      <c r="B100" s="14">
        <v>0</v>
      </c>
      <c r="C100" s="14">
        <v>0</v>
      </c>
      <c r="D100" s="14">
        <f t="shared" si="27"/>
        <v>0</v>
      </c>
      <c r="E100" s="14">
        <v>0</v>
      </c>
      <c r="F100" s="14">
        <v>0</v>
      </c>
      <c r="G100" s="14">
        <f t="shared" si="28"/>
        <v>0</v>
      </c>
    </row>
    <row r="101" spans="1:7" ht="15">
      <c r="A101" s="4" t="s">
        <v>29</v>
      </c>
      <c r="B101" s="14">
        <v>0</v>
      </c>
      <c r="C101" s="14">
        <v>0</v>
      </c>
      <c r="D101" s="14">
        <f t="shared" si="27"/>
        <v>0</v>
      </c>
      <c r="E101" s="14">
        <v>0</v>
      </c>
      <c r="F101" s="14">
        <v>0</v>
      </c>
      <c r="G101" s="14">
        <f t="shared" si="28"/>
        <v>0</v>
      </c>
    </row>
    <row r="102" spans="1:7" ht="15">
      <c r="A102" s="4" t="s">
        <v>30</v>
      </c>
      <c r="B102" s="14">
        <v>0</v>
      </c>
      <c r="C102" s="14">
        <v>0</v>
      </c>
      <c r="D102" s="14">
        <f t="shared" si="27"/>
        <v>0</v>
      </c>
      <c r="E102" s="14">
        <v>0</v>
      </c>
      <c r="F102" s="14">
        <v>0</v>
      </c>
      <c r="G102" s="14">
        <f t="shared" si="28"/>
        <v>0</v>
      </c>
    </row>
    <row r="103" spans="1:7" ht="15">
      <c r="A103" s="3" t="s">
        <v>31</v>
      </c>
      <c r="B103" s="14">
        <f>SUM(B104:B112)</f>
        <v>187470.24</v>
      </c>
      <c r="C103" s="14">
        <f>SUM(C104:C112)</f>
        <v>-157223.32</v>
      </c>
      <c r="D103" s="14">
        <f aca="true" t="shared" si="29" ref="D103:G103">SUM(D104:D112)</f>
        <v>30246.919999999984</v>
      </c>
      <c r="E103" s="14">
        <f t="shared" si="29"/>
        <v>30246.92</v>
      </c>
      <c r="F103" s="14">
        <f t="shared" si="29"/>
        <v>30246.92</v>
      </c>
      <c r="G103" s="14">
        <f t="shared" si="29"/>
        <v>0</v>
      </c>
    </row>
    <row r="104" spans="1:7" ht="15">
      <c r="A104" s="4" t="s">
        <v>32</v>
      </c>
      <c r="B104" s="14">
        <v>0</v>
      </c>
      <c r="C104" s="14">
        <v>0</v>
      </c>
      <c r="D104" s="14">
        <f>B104+C104</f>
        <v>0</v>
      </c>
      <c r="E104" s="14">
        <v>0</v>
      </c>
      <c r="F104" s="14">
        <v>0</v>
      </c>
      <c r="G104" s="14">
        <f>D104-E104</f>
        <v>0</v>
      </c>
    </row>
    <row r="105" spans="1:7" ht="15">
      <c r="A105" s="4" t="s">
        <v>33</v>
      </c>
      <c r="B105" s="14">
        <v>24000</v>
      </c>
      <c r="C105" s="14">
        <v>-24000</v>
      </c>
      <c r="D105" s="14">
        <f aca="true" t="shared" si="30" ref="D105:D111">B105+C105</f>
        <v>0</v>
      </c>
      <c r="E105" s="14">
        <v>0</v>
      </c>
      <c r="F105" s="14">
        <v>0</v>
      </c>
      <c r="G105" s="14">
        <f aca="true" t="shared" si="31" ref="G105:G112">D105-E105</f>
        <v>0</v>
      </c>
    </row>
    <row r="106" spans="1:7" ht="15">
      <c r="A106" s="4" t="s">
        <v>34</v>
      </c>
      <c r="B106" s="14">
        <v>163470.24</v>
      </c>
      <c r="C106" s="14">
        <v>-133223.32</v>
      </c>
      <c r="D106" s="14">
        <f t="shared" si="30"/>
        <v>30246.919999999984</v>
      </c>
      <c r="E106" s="14">
        <v>30246.92</v>
      </c>
      <c r="F106" s="14">
        <v>30246.92</v>
      </c>
      <c r="G106" s="14">
        <f t="shared" si="31"/>
        <v>0</v>
      </c>
    </row>
    <row r="107" spans="1:7" ht="15">
      <c r="A107" s="4" t="s">
        <v>35</v>
      </c>
      <c r="B107" s="14">
        <v>0</v>
      </c>
      <c r="C107" s="14">
        <v>0</v>
      </c>
      <c r="D107" s="14">
        <f t="shared" si="30"/>
        <v>0</v>
      </c>
      <c r="E107" s="14">
        <v>0</v>
      </c>
      <c r="F107" s="14">
        <v>0</v>
      </c>
      <c r="G107" s="14">
        <f t="shared" si="31"/>
        <v>0</v>
      </c>
    </row>
    <row r="108" spans="1:7" ht="15">
      <c r="A108" s="4" t="s">
        <v>36</v>
      </c>
      <c r="B108" s="14">
        <v>0</v>
      </c>
      <c r="C108" s="14">
        <v>0</v>
      </c>
      <c r="D108" s="14">
        <f t="shared" si="30"/>
        <v>0</v>
      </c>
      <c r="E108" s="14">
        <v>0</v>
      </c>
      <c r="F108" s="14">
        <v>0</v>
      </c>
      <c r="G108" s="14">
        <f t="shared" si="31"/>
        <v>0</v>
      </c>
    </row>
    <row r="109" spans="1:7" ht="15">
      <c r="A109" s="4" t="s">
        <v>37</v>
      </c>
      <c r="B109" s="14">
        <v>0</v>
      </c>
      <c r="C109" s="14">
        <v>0</v>
      </c>
      <c r="D109" s="14">
        <f t="shared" si="30"/>
        <v>0</v>
      </c>
      <c r="E109" s="14">
        <v>0</v>
      </c>
      <c r="F109" s="14">
        <v>0</v>
      </c>
      <c r="G109" s="14">
        <f t="shared" si="31"/>
        <v>0</v>
      </c>
    </row>
    <row r="110" spans="1:7" ht="15">
      <c r="A110" s="4" t="s">
        <v>38</v>
      </c>
      <c r="B110" s="14">
        <v>0</v>
      </c>
      <c r="C110" s="14">
        <v>0</v>
      </c>
      <c r="D110" s="14">
        <f t="shared" si="30"/>
        <v>0</v>
      </c>
      <c r="E110" s="14">
        <v>0</v>
      </c>
      <c r="F110" s="14">
        <v>0</v>
      </c>
      <c r="G110" s="14">
        <f t="shared" si="31"/>
        <v>0</v>
      </c>
    </row>
    <row r="111" spans="1:7" ht="15">
      <c r="A111" s="4" t="s">
        <v>39</v>
      </c>
      <c r="B111" s="14">
        <v>0</v>
      </c>
      <c r="C111" s="14">
        <v>0</v>
      </c>
      <c r="D111" s="14">
        <f t="shared" si="30"/>
        <v>0</v>
      </c>
      <c r="E111" s="14">
        <v>0</v>
      </c>
      <c r="F111" s="14">
        <v>0</v>
      </c>
      <c r="G111" s="14">
        <f t="shared" si="31"/>
        <v>0</v>
      </c>
    </row>
    <row r="112" spans="1:7" ht="15">
      <c r="A112" s="4" t="s">
        <v>40</v>
      </c>
      <c r="B112" s="14">
        <v>0</v>
      </c>
      <c r="C112" s="14">
        <v>0</v>
      </c>
      <c r="D112" s="14">
        <f>B112+C112</f>
        <v>0</v>
      </c>
      <c r="E112" s="14">
        <v>0</v>
      </c>
      <c r="F112" s="14">
        <v>0</v>
      </c>
      <c r="G112" s="14">
        <f t="shared" si="31"/>
        <v>0</v>
      </c>
    </row>
    <row r="113" spans="1:7" ht="15">
      <c r="A113" s="3" t="s">
        <v>41</v>
      </c>
      <c r="B113" s="14">
        <f>SUM(B114:B122)</f>
        <v>0</v>
      </c>
      <c r="C113" s="14">
        <f aca="true" t="shared" si="32" ref="C113:G113">SUM(C114:C122)</f>
        <v>0</v>
      </c>
      <c r="D113" s="14">
        <f t="shared" si="32"/>
        <v>0</v>
      </c>
      <c r="E113" s="14">
        <f t="shared" si="32"/>
        <v>0</v>
      </c>
      <c r="F113" s="14">
        <f t="shared" si="32"/>
        <v>0</v>
      </c>
      <c r="G113" s="14">
        <f t="shared" si="32"/>
        <v>0</v>
      </c>
    </row>
    <row r="114" spans="1:7" ht="15">
      <c r="A114" s="4" t="s">
        <v>42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f>D114-E114</f>
        <v>0</v>
      </c>
    </row>
    <row r="115" spans="1:7" ht="15">
      <c r="A115" s="4" t="s">
        <v>43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f aca="true" t="shared" si="33" ref="G115:G122">D115-E115</f>
        <v>0</v>
      </c>
    </row>
    <row r="116" spans="1:7" ht="15">
      <c r="A116" s="4" t="s">
        <v>44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f t="shared" si="33"/>
        <v>0</v>
      </c>
    </row>
    <row r="117" spans="1:7" ht="15">
      <c r="A117" s="4" t="s">
        <v>45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f t="shared" si="33"/>
        <v>0</v>
      </c>
    </row>
    <row r="118" spans="1:7" ht="15">
      <c r="A118" s="4" t="s">
        <v>46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f t="shared" si="33"/>
        <v>0</v>
      </c>
    </row>
    <row r="119" spans="1:7" ht="15">
      <c r="A119" s="4" t="s">
        <v>47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f t="shared" si="33"/>
        <v>0</v>
      </c>
    </row>
    <row r="120" spans="1:7" ht="15">
      <c r="A120" s="4" t="s">
        <v>48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f t="shared" si="33"/>
        <v>0</v>
      </c>
    </row>
    <row r="121" spans="1:7" ht="15">
      <c r="A121" s="4" t="s">
        <v>49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f t="shared" si="33"/>
        <v>0</v>
      </c>
    </row>
    <row r="122" spans="1:7" ht="15">
      <c r="A122" s="4" t="s">
        <v>50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f t="shared" si="33"/>
        <v>0</v>
      </c>
    </row>
    <row r="123" spans="1:7" ht="15">
      <c r="A123" s="3" t="s">
        <v>51</v>
      </c>
      <c r="B123" s="14">
        <f>SUM(B124:B132)</f>
        <v>0</v>
      </c>
      <c r="C123" s="14">
        <f aca="true" t="shared" si="34" ref="C123:G123">SUM(C124:C132)</f>
        <v>0</v>
      </c>
      <c r="D123" s="14">
        <f t="shared" si="34"/>
        <v>0</v>
      </c>
      <c r="E123" s="14">
        <f t="shared" si="34"/>
        <v>0</v>
      </c>
      <c r="F123" s="14">
        <f t="shared" si="34"/>
        <v>0</v>
      </c>
      <c r="G123" s="14">
        <f t="shared" si="34"/>
        <v>0</v>
      </c>
    </row>
    <row r="124" spans="1:7" ht="15">
      <c r="A124" s="4" t="s">
        <v>52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f>D124-E124</f>
        <v>0</v>
      </c>
    </row>
    <row r="125" spans="1:7" ht="15">
      <c r="A125" s="4" t="s">
        <v>53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f aca="true" t="shared" si="35" ref="G125:G132">D125-E125</f>
        <v>0</v>
      </c>
    </row>
    <row r="126" spans="1:7" ht="15">
      <c r="A126" s="4" t="s">
        <v>54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f t="shared" si="35"/>
        <v>0</v>
      </c>
    </row>
    <row r="127" spans="1:7" ht="15">
      <c r="A127" s="4" t="s">
        <v>55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f t="shared" si="35"/>
        <v>0</v>
      </c>
    </row>
    <row r="128" spans="1:7" ht="15">
      <c r="A128" s="4" t="s">
        <v>56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f t="shared" si="35"/>
        <v>0</v>
      </c>
    </row>
    <row r="129" spans="1:7" ht="15">
      <c r="A129" s="4" t="s">
        <v>57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f t="shared" si="35"/>
        <v>0</v>
      </c>
    </row>
    <row r="130" spans="1:7" ht="15">
      <c r="A130" s="4" t="s">
        <v>58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f t="shared" si="35"/>
        <v>0</v>
      </c>
    </row>
    <row r="131" spans="1:7" ht="15">
      <c r="A131" s="4" t="s">
        <v>59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f t="shared" si="35"/>
        <v>0</v>
      </c>
    </row>
    <row r="132" spans="1:7" ht="15">
      <c r="A132" s="4" t="s">
        <v>60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f t="shared" si="35"/>
        <v>0</v>
      </c>
    </row>
    <row r="133" spans="1:7" ht="15">
      <c r="A133" s="3" t="s">
        <v>61</v>
      </c>
      <c r="B133" s="14">
        <f>SUM(B134:B136)</f>
        <v>0</v>
      </c>
      <c r="C133" s="14">
        <f aca="true" t="shared" si="36" ref="C133:G133">SUM(C134:C136)</f>
        <v>0</v>
      </c>
      <c r="D133" s="14">
        <v>0</v>
      </c>
      <c r="E133" s="14">
        <f t="shared" si="36"/>
        <v>0</v>
      </c>
      <c r="F133" s="14">
        <f t="shared" si="36"/>
        <v>0</v>
      </c>
      <c r="G133" s="14">
        <f t="shared" si="36"/>
        <v>0</v>
      </c>
    </row>
    <row r="134" spans="1:7" ht="15">
      <c r="A134" s="4" t="s">
        <v>62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f>D134-E134</f>
        <v>0</v>
      </c>
    </row>
    <row r="135" spans="1:7" ht="15">
      <c r="A135" s="4" t="s">
        <v>63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f aca="true" t="shared" si="37" ref="G135:G136">D135-E135</f>
        <v>0</v>
      </c>
    </row>
    <row r="136" spans="1:7" ht="15">
      <c r="A136" s="4" t="s">
        <v>64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f t="shared" si="37"/>
        <v>0</v>
      </c>
    </row>
    <row r="137" spans="1:7" ht="15">
      <c r="A137" s="3" t="s">
        <v>65</v>
      </c>
      <c r="B137" s="14">
        <f>SUM(B138:B142,B144:B145)</f>
        <v>0</v>
      </c>
      <c r="C137" s="14">
        <f aca="true" t="shared" si="38" ref="C137:G137">SUM(C138:C142,C144:C145)</f>
        <v>0</v>
      </c>
      <c r="D137" s="14">
        <f t="shared" si="38"/>
        <v>0</v>
      </c>
      <c r="E137" s="14">
        <f t="shared" si="38"/>
        <v>0</v>
      </c>
      <c r="F137" s="14">
        <f t="shared" si="38"/>
        <v>0</v>
      </c>
      <c r="G137" s="14">
        <f t="shared" si="38"/>
        <v>0</v>
      </c>
    </row>
    <row r="138" spans="1:7" ht="15">
      <c r="A138" s="4" t="s">
        <v>66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f>D138-E138</f>
        <v>0</v>
      </c>
    </row>
    <row r="139" spans="1:7" ht="15">
      <c r="A139" s="4" t="s">
        <v>67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f aca="true" t="shared" si="39" ref="G139:G145">D139-E139</f>
        <v>0</v>
      </c>
    </row>
    <row r="140" spans="1:7" ht="15">
      <c r="A140" s="4" t="s">
        <v>68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f t="shared" si="39"/>
        <v>0</v>
      </c>
    </row>
    <row r="141" spans="1:7" ht="15">
      <c r="A141" s="4" t="s">
        <v>69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f t="shared" si="39"/>
        <v>0</v>
      </c>
    </row>
    <row r="142" spans="1:7" ht="15">
      <c r="A142" s="4" t="s">
        <v>70</v>
      </c>
      <c r="B142" s="14">
        <v>0</v>
      </c>
      <c r="C142" s="14">
        <v>0</v>
      </c>
      <c r="D142" s="14">
        <v>0</v>
      </c>
      <c r="E142" s="14">
        <v>0</v>
      </c>
      <c r="F142" s="14">
        <v>0</v>
      </c>
      <c r="G142" s="14">
        <f t="shared" si="39"/>
        <v>0</v>
      </c>
    </row>
    <row r="143" spans="1:7" ht="15">
      <c r="A143" s="4" t="s">
        <v>71</v>
      </c>
      <c r="B143" s="14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f t="shared" si="39"/>
        <v>0</v>
      </c>
    </row>
    <row r="144" spans="1:7" ht="15">
      <c r="A144" s="4" t="s">
        <v>72</v>
      </c>
      <c r="B144" s="14">
        <v>0</v>
      </c>
      <c r="C144" s="14">
        <v>0</v>
      </c>
      <c r="D144" s="14">
        <v>0</v>
      </c>
      <c r="E144" s="14">
        <v>0</v>
      </c>
      <c r="F144" s="14">
        <v>0</v>
      </c>
      <c r="G144" s="14">
        <f t="shared" si="39"/>
        <v>0</v>
      </c>
    </row>
    <row r="145" spans="1:7" ht="15">
      <c r="A145" s="4" t="s">
        <v>73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f t="shared" si="39"/>
        <v>0</v>
      </c>
    </row>
    <row r="146" spans="1:7" ht="15">
      <c r="A146" s="3" t="s">
        <v>74</v>
      </c>
      <c r="B146" s="14">
        <f>SUM(B147:B149)</f>
        <v>0</v>
      </c>
      <c r="C146" s="14">
        <f aca="true" t="shared" si="40" ref="C146:G146">SUM(C147:C149)</f>
        <v>0</v>
      </c>
      <c r="D146" s="14">
        <v>0</v>
      </c>
      <c r="E146" s="14">
        <f t="shared" si="40"/>
        <v>0</v>
      </c>
      <c r="F146" s="14">
        <f t="shared" si="40"/>
        <v>0</v>
      </c>
      <c r="G146" s="14">
        <f t="shared" si="40"/>
        <v>0</v>
      </c>
    </row>
    <row r="147" spans="1:7" ht="15">
      <c r="A147" s="4" t="s">
        <v>75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f>D147-E147</f>
        <v>0</v>
      </c>
    </row>
    <row r="148" spans="1:7" ht="15">
      <c r="A148" s="4" t="s">
        <v>76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f aca="true" t="shared" si="41" ref="G148:G149">D148-E148</f>
        <v>0</v>
      </c>
    </row>
    <row r="149" spans="1:7" ht="15">
      <c r="A149" s="4" t="s">
        <v>77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f t="shared" si="41"/>
        <v>0</v>
      </c>
    </row>
    <row r="150" spans="1:7" ht="15">
      <c r="A150" s="3" t="s">
        <v>78</v>
      </c>
      <c r="B150" s="14">
        <f>SUM(B151:B157)</f>
        <v>0</v>
      </c>
      <c r="C150" s="14">
        <f aca="true" t="shared" si="42" ref="C150:G150">SUM(C151:C157)</f>
        <v>0</v>
      </c>
      <c r="D150" s="14">
        <f t="shared" si="42"/>
        <v>0</v>
      </c>
      <c r="E150" s="14">
        <f t="shared" si="42"/>
        <v>0</v>
      </c>
      <c r="F150" s="14">
        <f t="shared" si="42"/>
        <v>0</v>
      </c>
      <c r="G150" s="14">
        <f t="shared" si="42"/>
        <v>0</v>
      </c>
    </row>
    <row r="151" spans="1:7" ht="15">
      <c r="A151" s="4" t="s">
        <v>79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f>D151-E151</f>
        <v>0</v>
      </c>
    </row>
    <row r="152" spans="1:7" ht="15">
      <c r="A152" s="4" t="s">
        <v>80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f aca="true" t="shared" si="43" ref="G152:G157">D152-E152</f>
        <v>0</v>
      </c>
    </row>
    <row r="153" spans="1:7" ht="15">
      <c r="A153" s="4" t="s">
        <v>81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f t="shared" si="43"/>
        <v>0</v>
      </c>
    </row>
    <row r="154" spans="1:7" ht="15">
      <c r="A154" s="7" t="s">
        <v>82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f t="shared" si="43"/>
        <v>0</v>
      </c>
    </row>
    <row r="155" spans="1:7" ht="15">
      <c r="A155" s="4" t="s">
        <v>83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f t="shared" si="43"/>
        <v>0</v>
      </c>
    </row>
    <row r="156" spans="1:7" ht="15">
      <c r="A156" s="4" t="s">
        <v>84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f t="shared" si="43"/>
        <v>0</v>
      </c>
    </row>
    <row r="157" spans="1:7" ht="15">
      <c r="A157" s="4" t="s">
        <v>85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f t="shared" si="43"/>
        <v>0</v>
      </c>
    </row>
    <row r="158" spans="1:7" ht="15">
      <c r="A158" s="8"/>
      <c r="B158" s="15"/>
      <c r="C158" s="15"/>
      <c r="D158" s="15"/>
      <c r="E158" s="15"/>
      <c r="F158" s="15"/>
      <c r="G158" s="15"/>
    </row>
    <row r="159" spans="1:7" ht="15">
      <c r="A159" s="9" t="s">
        <v>87</v>
      </c>
      <c r="B159" s="13">
        <f>B9+B84</f>
        <v>46263581.05</v>
      </c>
      <c r="C159" s="13">
        <f aca="true" t="shared" si="44" ref="C159:G159">C9+C84</f>
        <v>3998770.4699999997</v>
      </c>
      <c r="D159" s="13">
        <f t="shared" si="44"/>
        <v>50262351.519999996</v>
      </c>
      <c r="E159" s="13">
        <f t="shared" si="44"/>
        <v>45065820.089999996</v>
      </c>
      <c r="F159" s="13">
        <f t="shared" si="44"/>
        <v>44229621.74</v>
      </c>
      <c r="G159" s="13">
        <f t="shared" si="44"/>
        <v>5196531.4300000025</v>
      </c>
    </row>
    <row r="160" spans="1:7" ht="15">
      <c r="A160" s="10"/>
      <c r="B160" s="11"/>
      <c r="C160" s="11"/>
      <c r="D160" s="11"/>
      <c r="E160" s="11"/>
      <c r="F160" s="11"/>
      <c r="G160" s="11"/>
    </row>
    <row r="161" ht="15" hidden="1">
      <c r="A161" s="1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USUARIO2</dc:creator>
  <cp:keywords/>
  <dc:description/>
  <cp:lastModifiedBy>cantabilidad</cp:lastModifiedBy>
  <dcterms:created xsi:type="dcterms:W3CDTF">2018-05-14T16:56:57Z</dcterms:created>
  <dcterms:modified xsi:type="dcterms:W3CDTF">2019-01-30T20:44:24Z</dcterms:modified>
  <cp:category/>
  <cp:version/>
  <cp:contentType/>
  <cp:contentStatus/>
</cp:coreProperties>
</file>