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3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8" i="1"/>
  <c r="E18" i="1"/>
  <c r="C10" i="1"/>
  <c r="F10" i="1" l="1"/>
  <c r="E10" i="1"/>
  <c r="D18" i="1"/>
  <c r="D93" i="1"/>
  <c r="D103" i="1"/>
  <c r="C28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38" i="1"/>
  <c r="G49" i="1"/>
  <c r="G50" i="1"/>
  <c r="G51" i="1"/>
  <c r="G52" i="1"/>
  <c r="G53" i="1"/>
  <c r="G54" i="1"/>
  <c r="G55" i="1"/>
  <c r="G56" i="1"/>
  <c r="G57" i="1"/>
  <c r="G59" i="1"/>
  <c r="G60" i="1"/>
  <c r="G61" i="1"/>
  <c r="G58" i="1"/>
  <c r="G63" i="1"/>
  <c r="G64" i="1"/>
  <c r="G65" i="1"/>
  <c r="G66" i="1"/>
  <c r="G67" i="1"/>
  <c r="G69" i="1"/>
  <c r="G70" i="1"/>
  <c r="G62" i="1"/>
  <c r="G72" i="1"/>
  <c r="G73" i="1"/>
  <c r="G74" i="1"/>
  <c r="G71" i="1"/>
  <c r="G76" i="1"/>
  <c r="G77" i="1"/>
  <c r="G78" i="1"/>
  <c r="G79" i="1"/>
  <c r="G80" i="1"/>
  <c r="G81" i="1"/>
  <c r="G82" i="1"/>
  <c r="G75" i="1"/>
  <c r="G86" i="1"/>
  <c r="G87" i="1"/>
  <c r="G88" i="1"/>
  <c r="G89" i="1"/>
  <c r="G90" i="1"/>
  <c r="G91" i="1"/>
  <c r="G92" i="1"/>
  <c r="G85" i="1"/>
  <c r="G94" i="1"/>
  <c r="G95" i="1"/>
  <c r="G96" i="1"/>
  <c r="G97" i="1"/>
  <c r="G98" i="1"/>
  <c r="G93" i="1" s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13" i="1"/>
  <c r="G124" i="1"/>
  <c r="G125" i="1"/>
  <c r="G126" i="1"/>
  <c r="G127" i="1"/>
  <c r="G128" i="1"/>
  <c r="G129" i="1"/>
  <c r="G130" i="1"/>
  <c r="G131" i="1"/>
  <c r="G132" i="1"/>
  <c r="G123" i="1"/>
  <c r="G134" i="1"/>
  <c r="G135" i="1"/>
  <c r="G136" i="1"/>
  <c r="G133" i="1"/>
  <c r="G138" i="1"/>
  <c r="G139" i="1"/>
  <c r="G140" i="1"/>
  <c r="G141" i="1"/>
  <c r="G142" i="1"/>
  <c r="G144" i="1"/>
  <c r="G145" i="1"/>
  <c r="G137" i="1"/>
  <c r="G147" i="1"/>
  <c r="G148" i="1"/>
  <c r="G149" i="1"/>
  <c r="G146" i="1"/>
  <c r="G151" i="1"/>
  <c r="G152" i="1"/>
  <c r="G153" i="1"/>
  <c r="G154" i="1"/>
  <c r="G155" i="1"/>
  <c r="G156" i="1"/>
  <c r="G157" i="1"/>
  <c r="G150" i="1"/>
  <c r="F28" i="1"/>
  <c r="F38" i="1"/>
  <c r="F48" i="1"/>
  <c r="F58" i="1"/>
  <c r="F62" i="1"/>
  <c r="F71" i="1"/>
  <c r="F75" i="1"/>
  <c r="F85" i="1"/>
  <c r="F93" i="1"/>
  <c r="F103" i="1"/>
  <c r="F113" i="1"/>
  <c r="F123" i="1"/>
  <c r="F133" i="1"/>
  <c r="F137" i="1"/>
  <c r="F146" i="1"/>
  <c r="F150" i="1"/>
  <c r="F84" i="1"/>
  <c r="E28" i="1"/>
  <c r="E38" i="1"/>
  <c r="E48" i="1"/>
  <c r="E58" i="1"/>
  <c r="E62" i="1"/>
  <c r="E71" i="1"/>
  <c r="E75" i="1"/>
  <c r="E85" i="1"/>
  <c r="E93" i="1"/>
  <c r="E103" i="1"/>
  <c r="E113" i="1"/>
  <c r="E123" i="1"/>
  <c r="E133" i="1"/>
  <c r="E137" i="1"/>
  <c r="E146" i="1"/>
  <c r="E150" i="1"/>
  <c r="D10" i="1"/>
  <c r="D28" i="1"/>
  <c r="D38" i="1"/>
  <c r="D48" i="1"/>
  <c r="D58" i="1"/>
  <c r="D71" i="1"/>
  <c r="D75" i="1"/>
  <c r="D85" i="1"/>
  <c r="D113" i="1"/>
  <c r="D123" i="1"/>
  <c r="D137" i="1"/>
  <c r="D150" i="1"/>
  <c r="C38" i="1"/>
  <c r="C48" i="1"/>
  <c r="C58" i="1"/>
  <c r="C62" i="1"/>
  <c r="C71" i="1"/>
  <c r="C75" i="1"/>
  <c r="C85" i="1"/>
  <c r="C93" i="1"/>
  <c r="C103" i="1"/>
  <c r="C113" i="1"/>
  <c r="C123" i="1"/>
  <c r="C133" i="1"/>
  <c r="C137" i="1"/>
  <c r="C146" i="1"/>
  <c r="C150" i="1"/>
  <c r="C84" i="1"/>
  <c r="B10" i="1"/>
  <c r="B18" i="1"/>
  <c r="B28" i="1"/>
  <c r="B38" i="1"/>
  <c r="B48" i="1"/>
  <c r="B58" i="1"/>
  <c r="B62" i="1"/>
  <c r="B71" i="1"/>
  <c r="B75" i="1"/>
  <c r="B9" i="1"/>
  <c r="B85" i="1"/>
  <c r="B93" i="1"/>
  <c r="B103" i="1"/>
  <c r="B113" i="1"/>
  <c r="B123" i="1"/>
  <c r="B133" i="1"/>
  <c r="B137" i="1"/>
  <c r="B146" i="1"/>
  <c r="B150" i="1"/>
  <c r="B84" i="1"/>
  <c r="B159" i="1"/>
  <c r="G143" i="1"/>
  <c r="G68" i="1"/>
  <c r="A2" i="1"/>
  <c r="D84" i="1" l="1"/>
  <c r="G103" i="1"/>
  <c r="G84" i="1" s="1"/>
  <c r="G48" i="1"/>
  <c r="D9" i="1"/>
  <c r="F9" i="1"/>
  <c r="F159" i="1" s="1"/>
  <c r="E84" i="1"/>
  <c r="G28" i="1"/>
  <c r="E9" i="1"/>
  <c r="G18" i="1"/>
  <c r="G10" i="1"/>
  <c r="C9" i="1"/>
  <c r="C159" i="1" s="1"/>
  <c r="E159" i="1" l="1"/>
  <c r="D159" i="1"/>
  <c r="G9" i="1"/>
  <c r="G159" i="1" s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<sst xmlns="http://schemas.openxmlformats.org/spreadsheetml/2006/main" count="162" uniqueCount="89">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</sst>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B1" workbookViewId="0">
      <selection activeCell="G9" sqref="G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45703569.049999997</v>
      </c>
      <c r="C9" s="3">
        <f t="shared" ref="C9:G9" si="0">SUM(C10,C18,C28,C38,C48,C58,C62,C71,C75)</f>
        <v>339788.43999999994</v>
      </c>
      <c r="D9" s="3">
        <f t="shared" si="0"/>
        <v>46043357.489999995</v>
      </c>
      <c r="E9" s="3">
        <f t="shared" si="0"/>
        <v>31277818.760000002</v>
      </c>
      <c r="F9" s="3">
        <f t="shared" si="0"/>
        <v>30897165.98</v>
      </c>
      <c r="G9" s="3">
        <f t="shared" si="0"/>
        <v>14765538.729999997</v>
      </c>
    </row>
    <row r="10" spans="1:7" x14ac:dyDescent="0.25">
      <c r="A10" s="4" t="s">
        <v>13</v>
      </c>
      <c r="B10" s="5">
        <f>SUM(B11:B17)</f>
        <v>32240312.509999998</v>
      </c>
      <c r="C10" s="5">
        <f t="shared" ref="C10:F10" si="1">SUM(C11:C17)</f>
        <v>339788.43999999994</v>
      </c>
      <c r="D10" s="5">
        <f t="shared" si="1"/>
        <v>32580100.949999996</v>
      </c>
      <c r="E10" s="5">
        <f t="shared" si="1"/>
        <v>21752385.09</v>
      </c>
      <c r="F10" s="5">
        <f t="shared" si="1"/>
        <v>21608726.82</v>
      </c>
      <c r="G10" s="5">
        <f>SUM(G11:G17)</f>
        <v>10827715.859999998</v>
      </c>
    </row>
    <row r="11" spans="1:7" x14ac:dyDescent="0.25">
      <c r="A11" s="6" t="s">
        <v>14</v>
      </c>
      <c r="B11" s="5">
        <v>20581934.960000001</v>
      </c>
      <c r="C11" s="5">
        <v>711323.94</v>
      </c>
      <c r="D11" s="5">
        <v>21293258.899999999</v>
      </c>
      <c r="E11" s="5">
        <v>14464005.960000001</v>
      </c>
      <c r="F11" s="5">
        <v>14464005.960000001</v>
      </c>
      <c r="G11" s="5">
        <f>D11-E11</f>
        <v>6829252.9399999976</v>
      </c>
    </row>
    <row r="12" spans="1:7" x14ac:dyDescent="0.25">
      <c r="A12" s="6" t="s">
        <v>15</v>
      </c>
      <c r="B12" s="5">
        <v>609400</v>
      </c>
      <c r="C12" s="5">
        <v>325000</v>
      </c>
      <c r="D12" s="5">
        <v>934400</v>
      </c>
      <c r="E12" s="5">
        <v>917834.01</v>
      </c>
      <c r="F12" s="5">
        <v>917834.01</v>
      </c>
      <c r="G12" s="5">
        <f>D12-E12</f>
        <v>16565.989999999991</v>
      </c>
    </row>
    <row r="13" spans="1:7" x14ac:dyDescent="0.25">
      <c r="A13" s="6" t="s">
        <v>16</v>
      </c>
      <c r="B13" s="5">
        <v>1579516.93</v>
      </c>
      <c r="C13" s="5">
        <v>-196530</v>
      </c>
      <c r="D13" s="5">
        <v>1382986.93</v>
      </c>
      <c r="E13" s="5">
        <v>657750.42000000004</v>
      </c>
      <c r="F13" s="5">
        <v>657750.42000000004</v>
      </c>
      <c r="G13" s="5">
        <f t="shared" ref="G13:G17" si="2">D13-E13</f>
        <v>725236.50999999989</v>
      </c>
    </row>
    <row r="14" spans="1:7" x14ac:dyDescent="0.25">
      <c r="A14" s="6" t="s">
        <v>17</v>
      </c>
      <c r="B14" s="5">
        <v>4258398.57</v>
      </c>
      <c r="C14" s="5">
        <v>37702.5</v>
      </c>
      <c r="D14" s="5">
        <v>4296101.07</v>
      </c>
      <c r="E14" s="5">
        <v>2915272.3</v>
      </c>
      <c r="F14" s="5">
        <v>2771614.03</v>
      </c>
      <c r="G14" s="5">
        <f t="shared" si="2"/>
        <v>1380828.7700000005</v>
      </c>
    </row>
    <row r="15" spans="1:7" x14ac:dyDescent="0.25">
      <c r="A15" s="6" t="s">
        <v>18</v>
      </c>
      <c r="B15" s="5">
        <v>1158713.22</v>
      </c>
      <c r="C15" s="5">
        <v>0</v>
      </c>
      <c r="D15" s="5">
        <v>1158713.22</v>
      </c>
      <c r="E15" s="5">
        <v>916385.7</v>
      </c>
      <c r="F15" s="5">
        <v>916385.7</v>
      </c>
      <c r="G15" s="5">
        <f t="shared" si="2"/>
        <v>242327.52000000002</v>
      </c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f t="shared" si="2"/>
        <v>0</v>
      </c>
    </row>
    <row r="17" spans="1:7" x14ac:dyDescent="0.25">
      <c r="A17" s="6" t="s">
        <v>20</v>
      </c>
      <c r="B17" s="5">
        <v>4052348.83</v>
      </c>
      <c r="C17" s="5">
        <v>-537708</v>
      </c>
      <c r="D17" s="5">
        <v>3514640.83</v>
      </c>
      <c r="E17" s="5">
        <v>1881136.7</v>
      </c>
      <c r="F17" s="5">
        <v>1881136.7</v>
      </c>
      <c r="G17" s="5">
        <f t="shared" si="2"/>
        <v>1633504.1300000001</v>
      </c>
    </row>
    <row r="18" spans="1:7" x14ac:dyDescent="0.25">
      <c r="A18" s="4" t="s">
        <v>21</v>
      </c>
      <c r="B18" s="5">
        <f>SUM(B19:B27)</f>
        <v>5813771.0499999989</v>
      </c>
      <c r="C18" s="5">
        <f t="shared" ref="C18:F18" si="3">SUM(C19:C27)</f>
        <v>81351.39</v>
      </c>
      <c r="D18" s="5">
        <f>SUM(D19:D27)</f>
        <v>5895122.4399999995</v>
      </c>
      <c r="E18" s="5">
        <f t="shared" si="3"/>
        <v>4314934.7300000004</v>
      </c>
      <c r="F18" s="5">
        <f t="shared" si="3"/>
        <v>4314934.7300000004</v>
      </c>
      <c r="G18" s="5">
        <f>SUM(G19:G27)</f>
        <v>1580187.7099999997</v>
      </c>
    </row>
    <row r="19" spans="1:7" x14ac:dyDescent="0.25">
      <c r="A19" s="6" t="s">
        <v>22</v>
      </c>
      <c r="B19" s="5">
        <v>448125.78</v>
      </c>
      <c r="C19" s="5">
        <v>2322.67</v>
      </c>
      <c r="D19" s="5">
        <v>450448.45</v>
      </c>
      <c r="E19" s="5">
        <v>251257.64</v>
      </c>
      <c r="F19" s="5">
        <v>251257.64</v>
      </c>
      <c r="G19" s="5">
        <f>D19-E19</f>
        <v>199190.81</v>
      </c>
    </row>
    <row r="20" spans="1:7" x14ac:dyDescent="0.25">
      <c r="A20" s="6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f t="shared" ref="G20:G27" si="4">D20-E20</f>
        <v>0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A22" s="6" t="s">
        <v>25</v>
      </c>
      <c r="B22" s="5">
        <v>31094.98</v>
      </c>
      <c r="C22" s="5">
        <v>0</v>
      </c>
      <c r="D22" s="5">
        <v>31094.98</v>
      </c>
      <c r="E22" s="5">
        <v>23966.89</v>
      </c>
      <c r="F22" s="5">
        <v>23966.89</v>
      </c>
      <c r="G22" s="5">
        <f t="shared" si="4"/>
        <v>7128.09</v>
      </c>
    </row>
    <row r="23" spans="1:7" x14ac:dyDescent="0.25">
      <c r="A23" s="6" t="s">
        <v>26</v>
      </c>
      <c r="B23" s="5">
        <v>4890776.38</v>
      </c>
      <c r="C23" s="5">
        <v>57659.91</v>
      </c>
      <c r="D23" s="5">
        <v>4948436.29</v>
      </c>
      <c r="E23" s="5">
        <v>3716145.95</v>
      </c>
      <c r="F23" s="5">
        <v>3716145.95</v>
      </c>
      <c r="G23" s="5">
        <f t="shared" si="4"/>
        <v>1232290.3399999999</v>
      </c>
    </row>
    <row r="24" spans="1:7" x14ac:dyDescent="0.25">
      <c r="A24" s="6" t="s">
        <v>27</v>
      </c>
      <c r="B24" s="5">
        <v>105000</v>
      </c>
      <c r="C24" s="5">
        <v>0</v>
      </c>
      <c r="D24" s="5">
        <v>105000</v>
      </c>
      <c r="E24" s="5">
        <v>66036</v>
      </c>
      <c r="F24" s="5">
        <v>66036</v>
      </c>
      <c r="G24" s="5">
        <f t="shared" si="4"/>
        <v>38964</v>
      </c>
    </row>
    <row r="25" spans="1:7" x14ac:dyDescent="0.25">
      <c r="A25" s="6" t="s">
        <v>28</v>
      </c>
      <c r="B25" s="5">
        <v>244614.31</v>
      </c>
      <c r="C25" s="5">
        <v>0</v>
      </c>
      <c r="D25" s="5">
        <v>244614.31</v>
      </c>
      <c r="E25" s="5">
        <v>177233.38</v>
      </c>
      <c r="F25" s="5">
        <v>177233.38</v>
      </c>
      <c r="G25" s="5">
        <f t="shared" si="4"/>
        <v>67380.929999999993</v>
      </c>
    </row>
    <row r="26" spans="1:7" x14ac:dyDescent="0.25">
      <c r="A26" s="6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 x14ac:dyDescent="0.25">
      <c r="A27" s="6" t="s">
        <v>30</v>
      </c>
      <c r="B27" s="5">
        <v>94159.6</v>
      </c>
      <c r="C27" s="5">
        <v>21368.81</v>
      </c>
      <c r="D27" s="5">
        <v>115528.41</v>
      </c>
      <c r="E27" s="5">
        <v>80294.87</v>
      </c>
      <c r="F27" s="5">
        <v>80294.87</v>
      </c>
      <c r="G27" s="5">
        <f t="shared" si="4"/>
        <v>35233.540000000008</v>
      </c>
    </row>
    <row r="28" spans="1:7" x14ac:dyDescent="0.25">
      <c r="A28" s="4" t="s">
        <v>31</v>
      </c>
      <c r="B28" s="5">
        <f>SUM(B29:B37)</f>
        <v>4770674.72</v>
      </c>
      <c r="C28" s="5">
        <f t="shared" ref="C28:G28" si="5">SUM(C29:C37)</f>
        <v>444249.78</v>
      </c>
      <c r="D28" s="5">
        <f t="shared" si="5"/>
        <v>5214924.5</v>
      </c>
      <c r="E28" s="5">
        <f t="shared" si="5"/>
        <v>4038325.1</v>
      </c>
      <c r="F28" s="5">
        <f t="shared" si="5"/>
        <v>3952087.5000000005</v>
      </c>
      <c r="G28" s="5">
        <f t="shared" si="5"/>
        <v>1176599.3999999999</v>
      </c>
    </row>
    <row r="29" spans="1:7" x14ac:dyDescent="0.25">
      <c r="A29" s="6" t="s">
        <v>32</v>
      </c>
      <c r="B29" s="5">
        <v>668450</v>
      </c>
      <c r="C29" s="5">
        <v>10530.01</v>
      </c>
      <c r="D29" s="5">
        <v>678980.01</v>
      </c>
      <c r="E29" s="5">
        <v>552594</v>
      </c>
      <c r="F29" s="5">
        <v>552594</v>
      </c>
      <c r="G29" s="5">
        <f>D29-E29</f>
        <v>126386.01000000001</v>
      </c>
    </row>
    <row r="30" spans="1:7" x14ac:dyDescent="0.25">
      <c r="A30" s="6" t="s">
        <v>33</v>
      </c>
      <c r="B30" s="5">
        <v>48000</v>
      </c>
      <c r="C30" s="5">
        <v>5250</v>
      </c>
      <c r="D30" s="5">
        <v>53250</v>
      </c>
      <c r="E30" s="5">
        <v>37250</v>
      </c>
      <c r="F30" s="5">
        <v>37250</v>
      </c>
      <c r="G30" s="5">
        <f t="shared" ref="G30:G37" si="6">D30-E30</f>
        <v>16000</v>
      </c>
    </row>
    <row r="31" spans="1:7" x14ac:dyDescent="0.25">
      <c r="A31" s="6" t="s">
        <v>34</v>
      </c>
      <c r="B31" s="5">
        <v>1170953</v>
      </c>
      <c r="C31" s="5">
        <v>18787.560000000001</v>
      </c>
      <c r="D31" s="5">
        <v>1189740.56</v>
      </c>
      <c r="E31" s="5">
        <v>1087934.6200000001</v>
      </c>
      <c r="F31" s="5">
        <v>1087934.6200000001</v>
      </c>
      <c r="G31" s="5">
        <f t="shared" si="6"/>
        <v>101805.93999999994</v>
      </c>
    </row>
    <row r="32" spans="1:7" x14ac:dyDescent="0.25">
      <c r="A32" s="6" t="s">
        <v>35</v>
      </c>
      <c r="B32" s="5">
        <v>304130.23</v>
      </c>
      <c r="C32" s="5">
        <v>1061.99</v>
      </c>
      <c r="D32" s="5">
        <v>305192.21999999997</v>
      </c>
      <c r="E32" s="5">
        <v>233022.07</v>
      </c>
      <c r="F32" s="5">
        <v>233022.07</v>
      </c>
      <c r="G32" s="5">
        <f t="shared" si="6"/>
        <v>72170.149999999965</v>
      </c>
    </row>
    <row r="33" spans="1:7" x14ac:dyDescent="0.25">
      <c r="A33" s="6" t="s">
        <v>36</v>
      </c>
      <c r="B33" s="5">
        <v>1368748.45</v>
      </c>
      <c r="C33" s="5">
        <v>397191.19</v>
      </c>
      <c r="D33" s="5">
        <v>1765939.64</v>
      </c>
      <c r="E33" s="5">
        <v>1297803.02</v>
      </c>
      <c r="F33" s="5">
        <v>1273847.42</v>
      </c>
      <c r="G33" s="5">
        <f t="shared" si="6"/>
        <v>468136.61999999988</v>
      </c>
    </row>
    <row r="34" spans="1:7" x14ac:dyDescent="0.25">
      <c r="A34" s="6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f t="shared" si="6"/>
        <v>0</v>
      </c>
    </row>
    <row r="35" spans="1:7" x14ac:dyDescent="0.25">
      <c r="A35" s="6" t="s">
        <v>38</v>
      </c>
      <c r="B35" s="5">
        <v>147234.25</v>
      </c>
      <c r="C35" s="5">
        <v>0</v>
      </c>
      <c r="D35" s="5">
        <v>147234.25</v>
      </c>
      <c r="E35" s="5">
        <v>105591.77</v>
      </c>
      <c r="F35" s="5">
        <v>105591.77</v>
      </c>
      <c r="G35" s="5">
        <f t="shared" si="6"/>
        <v>41642.479999999996</v>
      </c>
    </row>
    <row r="36" spans="1:7" x14ac:dyDescent="0.25">
      <c r="A36" s="6" t="s">
        <v>39</v>
      </c>
      <c r="B36" s="5">
        <v>108629.4</v>
      </c>
      <c r="C36" s="5">
        <v>0</v>
      </c>
      <c r="D36" s="5">
        <v>108629.4</v>
      </c>
      <c r="E36" s="5">
        <v>56579.37</v>
      </c>
      <c r="F36" s="5">
        <v>56579.37</v>
      </c>
      <c r="G36" s="5">
        <f t="shared" si="6"/>
        <v>52050.029999999992</v>
      </c>
    </row>
    <row r="37" spans="1:7" x14ac:dyDescent="0.25">
      <c r="A37" s="6" t="s">
        <v>40</v>
      </c>
      <c r="B37" s="5">
        <v>954529.39</v>
      </c>
      <c r="C37" s="5">
        <v>11429.03</v>
      </c>
      <c r="D37" s="5">
        <v>965958.42</v>
      </c>
      <c r="E37" s="5">
        <v>667550.25</v>
      </c>
      <c r="F37" s="5">
        <v>605268.25</v>
      </c>
      <c r="G37" s="5">
        <f t="shared" si="6"/>
        <v>298408.17000000004</v>
      </c>
    </row>
    <row r="38" spans="1:7" x14ac:dyDescent="0.25">
      <c r="A38" s="4" t="s">
        <v>41</v>
      </c>
      <c r="B38" s="5">
        <f>SUM(B39:B47)</f>
        <v>0</v>
      </c>
      <c r="C38" s="5">
        <f t="shared" ref="C38:G38" si="7">SUM(C39:C47)</f>
        <v>0</v>
      </c>
      <c r="D38" s="5">
        <f t="shared" si="7"/>
        <v>0</v>
      </c>
      <c r="E38" s="5">
        <f t="shared" si="7"/>
        <v>0</v>
      </c>
      <c r="F38" s="5">
        <f t="shared" si="7"/>
        <v>0</v>
      </c>
      <c r="G38" s="5">
        <f t="shared" si="7"/>
        <v>0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8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</row>
    <row r="42" spans="1:7" x14ac:dyDescent="0.25">
      <c r="A42" s="6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f t="shared" si="8"/>
        <v>0</v>
      </c>
    </row>
    <row r="43" spans="1:7" x14ac:dyDescent="0.25">
      <c r="A43" s="6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/>
      <c r="G45" s="5">
        <f t="shared" si="8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</row>
    <row r="48" spans="1:7" x14ac:dyDescent="0.25">
      <c r="A48" s="4" t="s">
        <v>51</v>
      </c>
      <c r="B48" s="5">
        <f>SUM(B49:B57)</f>
        <v>2878810.77</v>
      </c>
      <c r="C48" s="5">
        <f t="shared" ref="C48:G48" si="9">SUM(C49:C57)</f>
        <v>-525601.17000000004</v>
      </c>
      <c r="D48" s="5">
        <f t="shared" si="9"/>
        <v>2353209.6</v>
      </c>
      <c r="E48" s="5">
        <f t="shared" si="9"/>
        <v>1172173.8400000003</v>
      </c>
      <c r="F48" s="5">
        <f t="shared" si="9"/>
        <v>1021416.9299999999</v>
      </c>
      <c r="G48" s="5">
        <f t="shared" si="9"/>
        <v>1181035.7599999998</v>
      </c>
    </row>
    <row r="49" spans="1:7" x14ac:dyDescent="0.25">
      <c r="A49" s="6" t="s">
        <v>52</v>
      </c>
      <c r="B49" s="5">
        <v>180260.84</v>
      </c>
      <c r="C49" s="5">
        <v>0</v>
      </c>
      <c r="D49" s="5">
        <v>180260.84</v>
      </c>
      <c r="E49" s="5">
        <v>79192.14</v>
      </c>
      <c r="F49" s="5">
        <v>79192.14</v>
      </c>
      <c r="G49" s="5">
        <f>D49-E49</f>
        <v>101068.7</v>
      </c>
    </row>
    <row r="50" spans="1:7" x14ac:dyDescent="0.25">
      <c r="A50" s="6" t="s">
        <v>53</v>
      </c>
      <c r="B50" s="5">
        <v>13077.78</v>
      </c>
      <c r="C50" s="5">
        <v>0</v>
      </c>
      <c r="D50" s="5">
        <v>13077.78</v>
      </c>
      <c r="E50" s="5">
        <v>10998.99</v>
      </c>
      <c r="F50" s="5">
        <v>10998.99</v>
      </c>
      <c r="G50" s="5">
        <f t="shared" ref="G50:G57" si="10">D50-E50</f>
        <v>2078.7900000000009</v>
      </c>
    </row>
    <row r="51" spans="1:7" x14ac:dyDescent="0.25">
      <c r="A51" s="6" t="s">
        <v>54</v>
      </c>
      <c r="B51" s="5">
        <v>2666060.17</v>
      </c>
      <c r="C51" s="5">
        <v>-535225.04</v>
      </c>
      <c r="D51" s="5">
        <v>2130835.13</v>
      </c>
      <c r="E51" s="5">
        <v>1052946.8600000001</v>
      </c>
      <c r="F51" s="5">
        <v>902189.95</v>
      </c>
      <c r="G51" s="5">
        <f t="shared" si="10"/>
        <v>1077888.2699999998</v>
      </c>
    </row>
    <row r="52" spans="1:7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</row>
    <row r="54" spans="1:7" x14ac:dyDescent="0.25">
      <c r="A54" s="6" t="s">
        <v>57</v>
      </c>
      <c r="B54" s="5">
        <v>19411.98</v>
      </c>
      <c r="C54" s="5">
        <v>9623.8700000000008</v>
      </c>
      <c r="D54" s="5">
        <v>29035.85</v>
      </c>
      <c r="E54" s="5">
        <v>29035.85</v>
      </c>
      <c r="F54" s="5">
        <v>29035.85</v>
      </c>
      <c r="G54" s="5">
        <f t="shared" si="10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1">SUM(C59:C61)</f>
        <v>0</v>
      </c>
      <c r="D58" s="5">
        <f t="shared" si="11"/>
        <v>0</v>
      </c>
      <c r="E58" s="5">
        <f t="shared" si="11"/>
        <v>0</v>
      </c>
      <c r="F58" s="5">
        <f t="shared" si="11"/>
        <v>0</v>
      </c>
      <c r="G58" s="5">
        <f t="shared" si="11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ref="G60:G61" si="12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3">SUM(C63:C67,C69:C70)</f>
        <v>0</v>
      </c>
      <c r="D62" s="5">
        <v>0</v>
      </c>
      <c r="E62" s="5">
        <f t="shared" si="13"/>
        <v>0</v>
      </c>
      <c r="F62" s="5">
        <f t="shared" si="13"/>
        <v>0</v>
      </c>
      <c r="G62" s="5">
        <f t="shared" si="13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4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f t="shared" si="14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6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6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7">SUM(C76:C82)</f>
        <v>0</v>
      </c>
      <c r="D75" s="5">
        <f t="shared" si="17"/>
        <v>0</v>
      </c>
      <c r="E75" s="5">
        <f t="shared" si="17"/>
        <v>0</v>
      </c>
      <c r="F75" s="5">
        <f t="shared" si="17"/>
        <v>0</v>
      </c>
      <c r="G75" s="5">
        <f t="shared" si="17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8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8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8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8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8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8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560012</v>
      </c>
      <c r="C84" s="3">
        <f t="shared" ref="C84:G84" si="19">SUM(C85,C93,C103,C113,C123,C133,C137,C146,C150)</f>
        <v>0</v>
      </c>
      <c r="D84" s="3">
        <f>SUM(D85,D93,D103,D113,D123,D133,D137,D146,D150)</f>
        <v>560012</v>
      </c>
      <c r="E84" s="3">
        <f t="shared" si="19"/>
        <v>203193.66</v>
      </c>
      <c r="F84" s="3">
        <f t="shared" si="19"/>
        <v>203193.66</v>
      </c>
      <c r="G84" s="3">
        <f t="shared" si="19"/>
        <v>356818.33999999997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20">SUM(C86:C92)</f>
        <v>0</v>
      </c>
      <c r="D85" s="5">
        <f t="shared" si="20"/>
        <v>0</v>
      </c>
      <c r="E85" s="5">
        <f t="shared" si="20"/>
        <v>0</v>
      </c>
      <c r="F85" s="5">
        <f t="shared" si="20"/>
        <v>0</v>
      </c>
      <c r="G85" s="5">
        <f t="shared" si="20"/>
        <v>0</v>
      </c>
    </row>
    <row r="86" spans="1:7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>D86-E86</f>
        <v>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21">D87-E87</f>
        <v>0</v>
      </c>
    </row>
    <row r="88" spans="1:7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21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21"/>
        <v>0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1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21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21"/>
        <v>0</v>
      </c>
    </row>
    <row r="93" spans="1:7" x14ac:dyDescent="0.25">
      <c r="A93" s="4" t="s">
        <v>21</v>
      </c>
      <c r="B93" s="5">
        <f>SUM(B94:B102)</f>
        <v>372541.76</v>
      </c>
      <c r="C93" s="5">
        <f t="shared" ref="C93:G93" si="22">SUM(C94:C102)</f>
        <v>0</v>
      </c>
      <c r="D93" s="5">
        <f t="shared" si="22"/>
        <v>372541.76</v>
      </c>
      <c r="E93" s="5">
        <f t="shared" si="22"/>
        <v>203193.66</v>
      </c>
      <c r="F93" s="5">
        <f t="shared" si="22"/>
        <v>203193.66</v>
      </c>
      <c r="G93" s="5">
        <f t="shared" si="22"/>
        <v>169348.1</v>
      </c>
    </row>
    <row r="94" spans="1:7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ref="G95:G102" si="23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3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3"/>
        <v>0</v>
      </c>
    </row>
    <row r="98" spans="1:7" x14ac:dyDescent="0.25">
      <c r="A98" s="10" t="s">
        <v>26</v>
      </c>
      <c r="B98" s="5">
        <v>372541.76</v>
      </c>
      <c r="C98" s="5">
        <v>0</v>
      </c>
      <c r="D98" s="5">
        <v>372541.76</v>
      </c>
      <c r="E98" s="5">
        <v>203193.66</v>
      </c>
      <c r="F98" s="5">
        <v>203193.66</v>
      </c>
      <c r="G98" s="5">
        <f t="shared" si="23"/>
        <v>169348.1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f t="shared" si="23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3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3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f t="shared" si="23"/>
        <v>0</v>
      </c>
    </row>
    <row r="103" spans="1:7" x14ac:dyDescent="0.25">
      <c r="A103" s="4" t="s">
        <v>31</v>
      </c>
      <c r="B103" s="5">
        <f>SUM(B104:B112)</f>
        <v>187470.24</v>
      </c>
      <c r="C103" s="5">
        <f>SUM(C104:C112)</f>
        <v>0</v>
      </c>
      <c r="D103" s="5">
        <f t="shared" ref="D103:G103" si="24">SUM(D104:D112)</f>
        <v>187470.24</v>
      </c>
      <c r="E103" s="5">
        <f t="shared" si="24"/>
        <v>0</v>
      </c>
      <c r="F103" s="5">
        <f t="shared" si="24"/>
        <v>0</v>
      </c>
      <c r="G103" s="5">
        <f t="shared" si="24"/>
        <v>187470.24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f>D104-E104</f>
        <v>0</v>
      </c>
    </row>
    <row r="105" spans="1:7" x14ac:dyDescent="0.25">
      <c r="A105" s="6" t="s">
        <v>33</v>
      </c>
      <c r="B105" s="5">
        <v>24000</v>
      </c>
      <c r="C105" s="5">
        <v>0</v>
      </c>
      <c r="D105" s="5">
        <v>24000</v>
      </c>
      <c r="E105" s="5">
        <v>0</v>
      </c>
      <c r="F105" s="5">
        <v>0</v>
      </c>
      <c r="G105" s="5">
        <f t="shared" ref="G105:G112" si="25">D105-E105</f>
        <v>24000</v>
      </c>
    </row>
    <row r="106" spans="1:7" x14ac:dyDescent="0.25">
      <c r="A106" s="6" t="s">
        <v>34</v>
      </c>
      <c r="B106" s="5">
        <v>163470.24</v>
      </c>
      <c r="C106" s="5">
        <v>0</v>
      </c>
      <c r="D106" s="5">
        <v>163470.24</v>
      </c>
      <c r="E106" s="5">
        <v>0</v>
      </c>
      <c r="F106" s="5">
        <v>0</v>
      </c>
      <c r="G106" s="5">
        <f t="shared" si="25"/>
        <v>163470.24</v>
      </c>
    </row>
    <row r="107" spans="1:7" x14ac:dyDescent="0.25">
      <c r="A107" s="6" t="s">
        <v>35</v>
      </c>
      <c r="B107" s="5">
        <v>0</v>
      </c>
      <c r="C107" s="5">
        <v>0</v>
      </c>
      <c r="D107" s="5"/>
      <c r="E107" s="5">
        <v>0</v>
      </c>
      <c r="F107" s="5">
        <v>0</v>
      </c>
      <c r="G107" s="5">
        <f t="shared" si="25"/>
        <v>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5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5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5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5"/>
        <v>0</v>
      </c>
    </row>
    <row r="112" spans="1:7" x14ac:dyDescent="0.25">
      <c r="A112" s="6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f t="shared" si="25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6">SUM(C114:C122)</f>
        <v>0</v>
      </c>
      <c r="D113" s="5">
        <f t="shared" si="26"/>
        <v>0</v>
      </c>
      <c r="E113" s="5">
        <f t="shared" si="26"/>
        <v>0</v>
      </c>
      <c r="F113" s="5">
        <f t="shared" si="26"/>
        <v>0</v>
      </c>
      <c r="G113" s="5">
        <f t="shared" si="26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ref="G115:G122" si="27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7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7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7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7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7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7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7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8">SUM(C124:C132)</f>
        <v>0</v>
      </c>
      <c r="D123" s="5">
        <f t="shared" si="28"/>
        <v>0</v>
      </c>
      <c r="E123" s="5">
        <f t="shared" si="28"/>
        <v>0</v>
      </c>
      <c r="F123" s="5">
        <f t="shared" si="28"/>
        <v>0</v>
      </c>
      <c r="G123" s="5">
        <f t="shared" si="28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ref="G125:G132" si="29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9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9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9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9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9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9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9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30">SUM(C134:C136)</f>
        <v>0</v>
      </c>
      <c r="D133" s="5">
        <v>0</v>
      </c>
      <c r="E133" s="5">
        <f t="shared" si="30"/>
        <v>0</v>
      </c>
      <c r="F133" s="5">
        <f t="shared" si="30"/>
        <v>0</v>
      </c>
      <c r="G133" s="5">
        <f t="shared" si="30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ref="G135:G136" si="31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1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2">SUM(C138:C142,C144:C145)</f>
        <v>0</v>
      </c>
      <c r="D137" s="5">
        <f t="shared" si="32"/>
        <v>0</v>
      </c>
      <c r="E137" s="5">
        <f t="shared" si="32"/>
        <v>0</v>
      </c>
      <c r="F137" s="5">
        <f t="shared" si="32"/>
        <v>0</v>
      </c>
      <c r="G137" s="5">
        <f t="shared" si="32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ref="G139:G145" si="33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3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3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3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3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3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3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4">SUM(C147:C149)</f>
        <v>0</v>
      </c>
      <c r="D146" s="5">
        <v>0</v>
      </c>
      <c r="E146" s="5">
        <f t="shared" si="34"/>
        <v>0</v>
      </c>
      <c r="F146" s="5">
        <f t="shared" si="34"/>
        <v>0</v>
      </c>
      <c r="G146" s="5">
        <f t="shared" si="34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ref="G148:G149" si="35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5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6">SUM(C151:C157)</f>
        <v>0</v>
      </c>
      <c r="D150" s="5">
        <f t="shared" si="36"/>
        <v>0</v>
      </c>
      <c r="E150" s="5">
        <f t="shared" si="36"/>
        <v>0</v>
      </c>
      <c r="F150" s="5">
        <f t="shared" si="36"/>
        <v>0</v>
      </c>
      <c r="G150" s="5">
        <f t="shared" si="36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ref="G152:G157" si="37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7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7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7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7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7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46263581.049999997</v>
      </c>
      <c r="C159" s="3">
        <f t="shared" ref="C159:G159" si="38">C9+C84</f>
        <v>339788.43999999994</v>
      </c>
      <c r="D159" s="3">
        <f t="shared" si="38"/>
        <v>46603369.489999995</v>
      </c>
      <c r="E159" s="3">
        <f t="shared" si="38"/>
        <v>31481012.420000002</v>
      </c>
      <c r="F159" s="3">
        <f t="shared" si="38"/>
        <v>31100359.640000001</v>
      </c>
      <c r="G159" s="3">
        <f t="shared" si="38"/>
        <v>15122357.069999997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2018-05-14T16:56:57Z</dcterms:created>
  <dcterms:modified xsi:type="dcterms:W3CDTF">2018-10-22T19:44:45Z</dcterms:modified>
</cp:coreProperties>
</file>